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TOSHIBA\Dropbox\Documentos PUCE\documentos docencia\Medicina 2024\material\Ejercicios T, intervalos y ANOVA\"/>
    </mc:Choice>
  </mc:AlternateContent>
  <xr:revisionPtr revIDLastSave="0" documentId="13_ncr:1_{FF8C0A91-6847-4671-A26D-89A583D34D8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Muestra" sheetId="1" state="hidden" r:id="rId1"/>
    <sheet name="Ejer1" sheetId="9" r:id="rId2"/>
    <sheet name="Ejer2" sheetId="3" r:id="rId3"/>
    <sheet name="Ejer3" sheetId="4" r:id="rId4"/>
    <sheet name="Ejer4" sheetId="5" r:id="rId5"/>
    <sheet name="Hoja6" sheetId="6" r:id="rId6"/>
    <sheet name="Hoja7" sheetId="7" r:id="rId7"/>
    <sheet name="Tarea" sheetId="8" r:id="rId8"/>
  </sheets>
  <definedNames>
    <definedName name="_xlnm._FilterDatabase" localSheetId="0" hidden="1">Muestra!$B$3:$D$180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9" l="1"/>
  <c r="N5" i="9"/>
  <c r="L5" i="1" l="1"/>
  <c r="L6" i="1" s="1"/>
  <c r="N5" i="1"/>
  <c r="T5" i="1"/>
  <c r="T6" i="1" s="1"/>
  <c r="T7" i="1" s="1"/>
  <c r="T8" i="1" s="1"/>
  <c r="T9" i="1" s="1"/>
  <c r="T10" i="1" s="1"/>
  <c r="T11" i="1" s="1"/>
  <c r="T4" i="1"/>
  <c r="T3" i="1"/>
  <c r="S5" i="1"/>
  <c r="S6" i="1" s="1"/>
  <c r="S7" i="1" s="1"/>
  <c r="S8" i="1" s="1"/>
  <c r="S9" i="1" s="1"/>
  <c r="S10" i="1" s="1"/>
  <c r="S11" i="1" s="1"/>
  <c r="S4" i="1"/>
  <c r="S3" i="1"/>
  <c r="R4" i="1"/>
  <c r="R5" i="1"/>
  <c r="R6" i="1"/>
  <c r="R7" i="1"/>
  <c r="R8" i="1"/>
  <c r="R9" i="1"/>
  <c r="R10" i="1"/>
  <c r="R11" i="1"/>
  <c r="R3" i="1"/>
  <c r="R12" i="9" l="1"/>
  <c r="P3" i="1" l="1"/>
  <c r="O4" i="1" s="1"/>
  <c r="P4" i="1" s="1"/>
  <c r="O5" i="1" s="1"/>
  <c r="P5" i="1" s="1"/>
  <c r="O6" i="1" s="1"/>
  <c r="P6" i="1" s="1"/>
  <c r="O7" i="1" s="1"/>
  <c r="P7" i="1" s="1"/>
  <c r="O8" i="1" s="1"/>
  <c r="P8" i="1" s="1"/>
  <c r="O9" i="1" s="1"/>
  <c r="P9" i="1" s="1"/>
  <c r="O10" i="1" s="1"/>
  <c r="P10" i="1" s="1"/>
  <c r="O11" i="1" s="1"/>
  <c r="P11" i="1" s="1"/>
  <c r="O3" i="1"/>
  <c r="L4" i="1"/>
  <c r="R12" i="1"/>
  <c r="Q12" i="1"/>
  <c r="L3" i="1"/>
  <c r="L2" i="1"/>
</calcChain>
</file>

<file path=xl/sharedStrings.xml><?xml version="1.0" encoding="utf-8"?>
<sst xmlns="http://schemas.openxmlformats.org/spreadsheetml/2006/main" count="427" uniqueCount="227">
  <si>
    <t>Libia</t>
  </si>
  <si>
    <t>Eslovenia</t>
  </si>
  <si>
    <t>Argelia</t>
  </si>
  <si>
    <t>Bermudas</t>
  </si>
  <si>
    <t>Guinea Ecuatorial</t>
  </si>
  <si>
    <t>Sint Maarten (Dutch part)</t>
  </si>
  <si>
    <t>Kosovo</t>
  </si>
  <si>
    <t>Chad</t>
  </si>
  <si>
    <t>Nauru</t>
  </si>
  <si>
    <t>Kiribati</t>
  </si>
  <si>
    <t>Timor-Leste</t>
  </si>
  <si>
    <t>Nepal</t>
  </si>
  <si>
    <t>Congo, República del</t>
  </si>
  <si>
    <t>Ecuador</t>
  </si>
  <si>
    <t>Zimbabwe</t>
  </si>
  <si>
    <t>Angola</t>
  </si>
  <si>
    <t>Gabón</t>
  </si>
  <si>
    <t>Mauricio</t>
  </si>
  <si>
    <t>Islandia</t>
  </si>
  <si>
    <t>Maldivas</t>
  </si>
  <si>
    <t>Montenegro</t>
  </si>
  <si>
    <t>Malasia</t>
  </si>
  <si>
    <t>Marruecos</t>
  </si>
  <si>
    <t>Myanmar</t>
  </si>
  <si>
    <t>Botswana</t>
  </si>
  <si>
    <t>Bulgaria</t>
  </si>
  <si>
    <t>Tailandia</t>
  </si>
  <si>
    <t>Bhután</t>
  </si>
  <si>
    <t>Antigua y Barbuda</t>
  </si>
  <si>
    <t>Noruega</t>
  </si>
  <si>
    <t>Guinea-Bissau</t>
  </si>
  <si>
    <t>Finlandia</t>
  </si>
  <si>
    <t>Guatemala</t>
  </si>
  <si>
    <t>Fiji</t>
  </si>
  <si>
    <t>Portugal</t>
  </si>
  <si>
    <t>Azerbaiyán</t>
  </si>
  <si>
    <t>Somalia</t>
  </si>
  <si>
    <t>Italia</t>
  </si>
  <si>
    <t>Sudán</t>
  </si>
  <si>
    <t>Dominica</t>
  </si>
  <si>
    <t>Kuwait</t>
  </si>
  <si>
    <t>Samoa Americana</t>
  </si>
  <si>
    <t>Mongolia</t>
  </si>
  <si>
    <t>Kazajstán</t>
  </si>
  <si>
    <t>Puerto Rico</t>
  </si>
  <si>
    <t>Gambia</t>
  </si>
  <si>
    <t>Togo</t>
  </si>
  <si>
    <t>Sri Lanka</t>
  </si>
  <si>
    <t>Canadá</t>
  </si>
  <si>
    <t>Paraguay</t>
  </si>
  <si>
    <t>Mozambique</t>
  </si>
  <si>
    <t>Nigeria</t>
  </si>
  <si>
    <t>Bélgica</t>
  </si>
  <si>
    <t>Cuba</t>
  </si>
  <si>
    <t>Iraq</t>
  </si>
  <si>
    <t>Chipre</t>
  </si>
  <si>
    <t>Estonia</t>
  </si>
  <si>
    <t>Uruguay</t>
  </si>
  <si>
    <t>Reino Unido</t>
  </si>
  <si>
    <t>Bosnia y Herzegovina</t>
  </si>
  <si>
    <t>Alemania</t>
  </si>
  <si>
    <t>Israel</t>
  </si>
  <si>
    <t>Yemen, Rep. del</t>
  </si>
  <si>
    <t>Argentina</t>
  </si>
  <si>
    <t>Dinamarca</t>
  </si>
  <si>
    <t>Pakistán</t>
  </si>
  <si>
    <t>Líbano</t>
  </si>
  <si>
    <t>Barbados</t>
  </si>
  <si>
    <t>Armenia</t>
  </si>
  <si>
    <t>Georgia</t>
  </si>
  <si>
    <t>Brunei Darussalam</t>
  </si>
  <si>
    <t>Cabo Verde</t>
  </si>
  <si>
    <t>Ucrania</t>
  </si>
  <si>
    <t>Haití</t>
  </si>
  <si>
    <t>México</t>
  </si>
  <si>
    <t>Senegal</t>
  </si>
  <si>
    <t>Islas Marshall</t>
  </si>
  <si>
    <t>República Checa</t>
  </si>
  <si>
    <t>Groenlandia</t>
  </si>
  <si>
    <t>Túnez</t>
  </si>
  <si>
    <t>Bahrein</t>
  </si>
  <si>
    <t>Bahamas</t>
  </si>
  <si>
    <t>Hungría</t>
  </si>
  <si>
    <t>Polonia</t>
  </si>
  <si>
    <t>Benin</t>
  </si>
  <si>
    <t>Tayikistán</t>
  </si>
  <si>
    <t>Uganda</t>
  </si>
  <si>
    <t>Austria</t>
  </si>
  <si>
    <t>Grecia</t>
  </si>
  <si>
    <t>Guinea</t>
  </si>
  <si>
    <t>Filipinas</t>
  </si>
  <si>
    <t>Región Administrativa Especial de Macao, China</t>
  </si>
  <si>
    <t>Federación de Rusia</t>
  </si>
  <si>
    <t>Malí</t>
  </si>
  <si>
    <t>Arabia Saudita</t>
  </si>
  <si>
    <t>Países Bajos</t>
  </si>
  <si>
    <t>Burkina Faso</t>
  </si>
  <si>
    <t>República Centroafricana</t>
  </si>
  <si>
    <t>Comoras</t>
  </si>
  <si>
    <t>Kenya</t>
  </si>
  <si>
    <t>Indonesia</t>
  </si>
  <si>
    <t>República Eslovaca</t>
  </si>
  <si>
    <t>Macedonia del Norte</t>
  </si>
  <si>
    <t>Seychelles</t>
  </si>
  <si>
    <t>Ghana</t>
  </si>
  <si>
    <t>Belarús</t>
  </si>
  <si>
    <t>Letonia</t>
  </si>
  <si>
    <t>Côte d'Ivoire</t>
  </si>
  <si>
    <t>Omán</t>
  </si>
  <si>
    <t>Mauritania</t>
  </si>
  <si>
    <t>El Salvador</t>
  </si>
  <si>
    <t>Qatar</t>
  </si>
  <si>
    <t>Honduras</t>
  </si>
  <si>
    <t>Costa Rica</t>
  </si>
  <si>
    <t>Eswatini</t>
  </si>
  <si>
    <t>Islas Vírgenes (EE.UU.)</t>
  </si>
  <si>
    <t>Rwanda</t>
  </si>
  <si>
    <t>Zambia</t>
  </si>
  <si>
    <t>China</t>
  </si>
  <si>
    <t>Emiratos Árabes Unidos</t>
  </si>
  <si>
    <t>República Árabe Siria</t>
  </si>
  <si>
    <t>Jamaica</t>
  </si>
  <si>
    <t>República de Moldova</t>
  </si>
  <si>
    <t>Albania</t>
  </si>
  <si>
    <t>Rumania</t>
  </si>
  <si>
    <t>Brasil</t>
  </si>
  <si>
    <t>Ribera Occidental y Gaza</t>
  </si>
  <si>
    <t>Japón</t>
  </si>
  <si>
    <t>Nicaragua</t>
  </si>
  <si>
    <t>Camerún</t>
  </si>
  <si>
    <t>Suiza</t>
  </si>
  <si>
    <t>Bolivia</t>
  </si>
  <si>
    <t>Etiopía</t>
  </si>
  <si>
    <t>Bangladesh</t>
  </si>
  <si>
    <t>Croacia</t>
  </si>
  <si>
    <t>Sudáfrica</t>
  </si>
  <si>
    <t>Congo, República Democrática del</t>
  </si>
  <si>
    <t>Islas Feroe</t>
  </si>
  <si>
    <t>Kirguistán</t>
  </si>
  <si>
    <t>Corea, República de</t>
  </si>
  <si>
    <t>Turkmenistán</t>
  </si>
  <si>
    <t>Irán, República Islámica del</t>
  </si>
  <si>
    <t>Colombia</t>
  </si>
  <si>
    <t>Australia</t>
  </si>
  <si>
    <t>Samoa</t>
  </si>
  <si>
    <t>Uzbekistán</t>
  </si>
  <si>
    <t>Panamá</t>
  </si>
  <si>
    <t>Egipto, República Árabe de</t>
  </si>
  <si>
    <t>Lesotho</t>
  </si>
  <si>
    <t>Tanzanía</t>
  </si>
  <si>
    <t>España</t>
  </si>
  <si>
    <t>Níger</t>
  </si>
  <si>
    <t>Tonga</t>
  </si>
  <si>
    <t>Francia</t>
  </si>
  <si>
    <t>Perú</t>
  </si>
  <si>
    <t>Vanuatu</t>
  </si>
  <si>
    <t>Guam</t>
  </si>
  <si>
    <t>Namibia</t>
  </si>
  <si>
    <t>Sierra Leona</t>
  </si>
  <si>
    <t>Turquía</t>
  </si>
  <si>
    <t>Suecia</t>
  </si>
  <si>
    <t>Aruba</t>
  </si>
  <si>
    <t>Camboya</t>
  </si>
  <si>
    <t>India</t>
  </si>
  <si>
    <t>Madagascar</t>
  </si>
  <si>
    <t>Islas Salomón</t>
  </si>
  <si>
    <t>Mariana</t>
  </si>
  <si>
    <t>Belice</t>
  </si>
  <si>
    <t>Burundi</t>
  </si>
  <si>
    <t>Nueva Zelandia</t>
  </si>
  <si>
    <t>Lituania</t>
  </si>
  <si>
    <t>Jordania</t>
  </si>
  <si>
    <t>República Dominicana</t>
  </si>
  <si>
    <t>Chile</t>
  </si>
  <si>
    <t>Islas Caimán</t>
  </si>
  <si>
    <t>Serbia</t>
  </si>
  <si>
    <t>Estados Unidos</t>
  </si>
  <si>
    <t>País</t>
  </si>
  <si>
    <t>#</t>
  </si>
  <si>
    <t>Min</t>
  </si>
  <si>
    <t>Max</t>
  </si>
  <si>
    <t>k</t>
  </si>
  <si>
    <t>w</t>
  </si>
  <si>
    <t>Clase</t>
  </si>
  <si>
    <t>Total</t>
  </si>
  <si>
    <t>EX/PIB</t>
  </si>
  <si>
    <t>Exportaciones bienes y servicios (% del PIB) (2018)</t>
  </si>
  <si>
    <t>F.A.</t>
  </si>
  <si>
    <t>F.R</t>
  </si>
  <si>
    <t>F.A.A</t>
  </si>
  <si>
    <t>F.R.A</t>
  </si>
  <si>
    <t>MIN(D4:D180)</t>
  </si>
  <si>
    <t>MAX(D4:D180)</t>
  </si>
  <si>
    <t>(MAX-MIN)/k</t>
  </si>
  <si>
    <t>n</t>
  </si>
  <si>
    <t>CONTAR(D4:D180)</t>
  </si>
  <si>
    <t>1+LOG(n;2)</t>
  </si>
  <si>
    <t>ID_Paciente</t>
  </si>
  <si>
    <t>Glucosa_mg_dL</t>
  </si>
  <si>
    <t>IMC</t>
  </si>
  <si>
    <t>Presion_Sistolica</t>
  </si>
  <si>
    <t>Edad_Inicio_Tabaco</t>
  </si>
  <si>
    <t>Días Hospitalización</t>
  </si>
  <si>
    <t>Hemoglobina en embarazadas</t>
  </si>
  <si>
    <t>Datos (g/dL):</t>
  </si>
  <si>
    <t>9.5, 9.8, 10.0, 10.2, 10.5, 10.8, 11.0, 11.2, 11.5, 11.7,</t>
  </si>
  <si>
    <t>12.0, 12.2, 12.5, 12.8, 13.0, 13.2, 13.5, 13.8, 14.0, 14.2</t>
  </si>
  <si>
    <t>Datos (mg/dL, n = 40):</t>
  </si>
  <si>
    <t>140, 150, 160, 170, 180, 185, 190, 195, 200, 205,</t>
  </si>
  <si>
    <t>210, 215, 220, 225, 230, 235, 240, 245, 250, 255,</t>
  </si>
  <si>
    <t>260, 265, 270, 275, 280, 285, 290, 295, 300, 305,</t>
  </si>
  <si>
    <t>310, 315, 320, 325, 330, 335, 340, 345, 350, 355</t>
  </si>
  <si>
    <t>Niveles de colesterol total</t>
  </si>
  <si>
    <t>Peso al nacer (g)</t>
  </si>
  <si>
    <t>Datos (n = 50):</t>
  </si>
  <si>
    <t>2200, 2300, 2400, 2500, 2600, 2700, 2800, 2900, 3000, 3100,</t>
  </si>
  <si>
    <t>3200, 3300, 3400, 3500, 3600, 3700, 3800, 3900, 4000, 4100,</t>
  </si>
  <si>
    <t>4200, 4300, 4400, 4500, 4600, 4700, 4800, 4900, 5000, 5100,</t>
  </si>
  <si>
    <t>5200, 5300, 5400, 5500, 5600, 5700, 5800, 5900, 6000, 6100,</t>
  </si>
  <si>
    <t>6200, 6300, 6400, 6500, 6600, 6700, 6800, 6900, 7000, 7100</t>
  </si>
  <si>
    <t>Niveles de creatinina (mg/dL)</t>
  </si>
  <si>
    <t>Datos (n = 36):</t>
  </si>
  <si>
    <t>0.5, 0.6, 0.7, 0.8, 0.9, 1.0, 1.1, 1.2, 1.3, 1.4,</t>
  </si>
  <si>
    <t>1.5, 1.6, 1.7, 1.8, 1.9, 2.0, 2.1, 2.2, 2.3, 2.4,</t>
  </si>
  <si>
    <t>2.5, 2.6, 2.7, 2.8, 2.9, 3.0, 3.1, 3.2, 3.3, 3.4,</t>
  </si>
  <si>
    <t>3.5, 3.6, 3.7, 3.8, 3.9, 4.0</t>
  </si>
  <si>
    <t>REDONDEAR.MAS(1+LOG(n;2);0)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</si>
</sst>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0" fontId="0" fillId="0" borderId="0" xfId="1" applyNumberFormat="1" applyFont="1" applyFill="1" applyBorder="1" applyAlignment="1"/>
    <xf numFmtId="0" fontId="0" fillId="2" borderId="1" xfId="0" applyFill="1" applyBorder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10" fontId="0" fillId="0" borderId="0" xfId="1" applyNumberFormat="1" applyFont="1"/>
    <xf numFmtId="10" fontId="0" fillId="0" borderId="0" xfId="1" applyNumberFormat="1" applyFont="1" applyBorder="1"/>
    <xf numFmtId="0" fontId="0" fillId="2" borderId="0" xfId="0" applyFill="1" applyAlignment="1">
      <alignment horizontal="right"/>
    </xf>
    <xf numFmtId="9" fontId="0" fillId="2" borderId="0" xfId="1" applyFont="1" applyFill="1" applyBorder="1" applyAlignment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0" fillId="2" borderId="4" xfId="0" applyFill="1" applyBorder="1"/>
    <xf numFmtId="10" fontId="0" fillId="0" borderId="2" xfId="0" applyNumberFormat="1" applyBorder="1"/>
    <xf numFmtId="10" fontId="4" fillId="3" borderId="5" xfId="0" applyNumberFormat="1" applyFont="1" applyFill="1" applyBorder="1"/>
    <xf numFmtId="0" fontId="0" fillId="2" borderId="6" xfId="0" applyFill="1" applyBorder="1"/>
    <xf numFmtId="10" fontId="0" fillId="0" borderId="0" xfId="0" applyNumberFormat="1" applyBorder="1"/>
    <xf numFmtId="10" fontId="4" fillId="3" borderId="7" xfId="0" applyNumberFormat="1" applyFont="1" applyFill="1" applyBorder="1"/>
    <xf numFmtId="166" fontId="0" fillId="0" borderId="0" xfId="2" applyNumberFormat="1" applyFont="1" applyBorder="1"/>
    <xf numFmtId="0" fontId="0" fillId="0" borderId="0" xfId="0" applyBorder="1"/>
    <xf numFmtId="2" fontId="4" fillId="3" borderId="7" xfId="0" applyNumberFormat="1" applyFont="1" applyFill="1" applyBorder="1"/>
    <xf numFmtId="0" fontId="0" fillId="2" borderId="8" xfId="0" applyFill="1" applyBorder="1"/>
    <xf numFmtId="10" fontId="0" fillId="0" borderId="3" xfId="1" applyNumberFormat="1" applyFont="1" applyBorder="1"/>
    <xf numFmtId="10" fontId="4" fillId="3" borderId="9" xfId="1" applyNumberFormat="1" applyFont="1" applyFill="1" applyBorder="1"/>
    <xf numFmtId="0" fontId="3" fillId="0" borderId="10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3" fillId="0" borderId="0" xfId="0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603249</xdr:colOff>
      <xdr:row>11</xdr:row>
      <xdr:rowOff>7936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F4F1EC5-9281-48B0-A90C-004D7D7EB34E}"/>
                </a:ext>
              </a:extLst>
            </xdr:cNvPr>
            <xdr:cNvSpPr txBox="1"/>
          </xdr:nvSpPr>
          <xdr:spPr>
            <a:xfrm>
              <a:off x="5376333" y="201083"/>
              <a:ext cx="2444749" cy="191293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100" b="1"/>
                <a:t>Regla</a:t>
              </a:r>
              <a:r>
                <a:rPr lang="es-MX" sz="1100" b="1" baseline="0"/>
                <a:t> de Sturges</a:t>
              </a:r>
            </a:p>
            <a:p>
              <a:pPr algn="l"/>
              <a:endParaRPr lang="es-MX" sz="1100" baseline="0"/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=1+ </m:t>
                    </m:r>
                    <m:sSub>
                      <m:sSubPr>
                        <m:ctrlPr>
                          <a:rPr lang="es-MX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𝑙𝑜𝑔</m:t>
                        </m:r>
                      </m:e>
                      <m:sub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s-MX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MX" sz="1100"/>
            </a:p>
            <a:p>
              <a:pPr algn="l"/>
              <a:endParaRPr lang="es-MX" sz="1100"/>
            </a:p>
            <a:p>
              <a:pPr algn="l"/>
              <a:r>
                <a:rPr lang="es-MX" sz="1100"/>
                <a:t>donde:</a:t>
              </a:r>
            </a:p>
            <a:p>
              <a:pPr algn="l"/>
              <a14:m>
                <m:oMath xmlns:m="http://schemas.openxmlformats.org/officeDocument/2006/math">
                  <m:r>
                    <a:rPr lang="es-MX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𝑘</m:t>
                  </m:r>
                </m:oMath>
              </a14:m>
              <a:r>
                <a:rPr lang="es-MX" sz="1100"/>
                <a:t> es el número de clases</a:t>
              </a:r>
            </a:p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𝑙𝑜𝑔</m:t>
                      </m:r>
                    </m:e>
                    <m:sub>
                      <m: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</m:oMath>
              </a14:m>
              <a:r>
                <a:rPr lang="es-MX" sz="1100"/>
                <a:t> es el logaritmo base dos</a:t>
              </a:r>
            </a:p>
            <a:p>
              <a:pPr algn="l"/>
              <a14:m>
                <m:oMath xmlns:m="http://schemas.openxmlformats.org/officeDocument/2006/math">
                  <m:r>
                    <a:rPr lang="es-MX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es-MX" sz="1100"/>
                <a:t> es el número de observaciones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F4F1EC5-9281-48B0-A90C-004D7D7EB34E}"/>
                </a:ext>
              </a:extLst>
            </xdr:cNvPr>
            <xdr:cNvSpPr txBox="1"/>
          </xdr:nvSpPr>
          <xdr:spPr>
            <a:xfrm>
              <a:off x="16425333" y="201083"/>
              <a:ext cx="2444749" cy="191293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100" b="1"/>
                <a:t>Regla</a:t>
              </a:r>
              <a:r>
                <a:rPr lang="es-MX" sz="1100" b="1" baseline="0"/>
                <a:t> de Sturges</a:t>
              </a:r>
            </a:p>
            <a:p>
              <a:pPr algn="l"/>
              <a:endParaRPr lang="es-MX" sz="1100" baseline="0"/>
            </a:p>
            <a:p>
              <a:pPr algn="l"/>
              <a:r>
                <a:rPr lang="es-MX" sz="1100" b="0" i="0">
                  <a:latin typeface="Cambria Math" panose="02040503050406030204" pitchFamily="18" charset="0"/>
                </a:rPr>
                <a:t>𝑘=1+ 〖𝑙𝑜𝑔〗_2 (𝑛)</a:t>
              </a:r>
              <a:endParaRPr lang="es-MX" sz="1100"/>
            </a:p>
            <a:p>
              <a:pPr algn="l"/>
              <a:endParaRPr lang="es-MX" sz="1100"/>
            </a:p>
            <a:p>
              <a:pPr algn="l"/>
              <a:r>
                <a:rPr lang="es-MX" sz="1100"/>
                <a:t>donde: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es-MX" sz="1100"/>
                <a:t> es el número de clases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〖𝑙𝑜𝑔〗_2</a:t>
              </a:r>
              <a:r>
                <a:rPr lang="es-MX" sz="1100"/>
                <a:t> es el logaritmo base dos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es-MX" sz="1100"/>
                <a:t> es el número de observaciones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603249</xdr:colOff>
      <xdr:row>11</xdr:row>
      <xdr:rowOff>7936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0F786AF-3C90-46F6-AC25-D2E3A899F222}"/>
                </a:ext>
              </a:extLst>
            </xdr:cNvPr>
            <xdr:cNvSpPr txBox="1"/>
          </xdr:nvSpPr>
          <xdr:spPr>
            <a:xfrm>
              <a:off x="4410075" y="57150"/>
              <a:ext cx="2432049" cy="192246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100" b="1"/>
                <a:t>Regla</a:t>
              </a:r>
              <a:r>
                <a:rPr lang="es-MX" sz="1100" b="1" baseline="0"/>
                <a:t> de Sturges</a:t>
              </a:r>
            </a:p>
            <a:p>
              <a:pPr algn="l"/>
              <a:endParaRPr lang="es-MX" sz="1100" baseline="0"/>
            </a:p>
            <a:p>
              <a:pPr algn="l"/>
              <a14:m>
                <m:oMath xmlns:m="http://schemas.openxmlformats.org/officeDocument/2006/math">
                  <m:r>
                    <a:rPr lang="es-MX" sz="1100" b="0" i="1">
                      <a:latin typeface="Cambria Math" panose="02040503050406030204" pitchFamily="18" charset="0"/>
                    </a:rPr>
                    <m:t>𝑘</m:t>
                  </m:r>
                  <m:r>
                    <a:rPr lang="es-MX" sz="1100" b="0" i="1">
                      <a:latin typeface="Cambria Math" panose="02040503050406030204" pitchFamily="18" charset="0"/>
                    </a:rPr>
                    <m:t>=1+ </m:t>
                  </m:r>
                  <m:sSub>
                    <m:sSubPr>
                      <m:ctrlPr>
                        <a:rPr lang="es-MX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𝑙𝑜𝑔</m:t>
                      </m:r>
                    </m:e>
                    <m:sub>
                      <m:r>
                        <a:rPr lang="es-MX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s-MX" sz="1100" b="0" i="1">
                      <a:latin typeface="Cambria Math" panose="02040503050406030204" pitchFamily="18" charset="0"/>
                    </a:rPr>
                    <m:t>(</m:t>
                  </m:r>
                  <m:r>
                    <a:rPr lang="es-MX" sz="1100" b="0" i="1">
                      <a:latin typeface="Cambria Math" panose="02040503050406030204" pitchFamily="18" charset="0"/>
                    </a:rPr>
                    <m:t>𝑛</m:t>
                  </m:r>
                  <m:r>
                    <a:rPr lang="es-MX" sz="1100" b="0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es-MX" sz="1100"/>
                <a:t>    "</a:t>
              </a:r>
              <a:r>
                <a:rPr lang="es-MX" sz="1100" b="1"/>
                <a:t>1+LOG(n;2)</a:t>
              </a:r>
              <a:r>
                <a:rPr lang="es-MX" sz="1100"/>
                <a:t>"</a:t>
              </a:r>
            </a:p>
            <a:p>
              <a:pPr algn="l"/>
              <a:endParaRPr lang="es-MX" sz="1100"/>
            </a:p>
            <a:p>
              <a:pPr algn="l"/>
              <a:r>
                <a:rPr lang="es-MX" sz="1100"/>
                <a:t>donde:</a:t>
              </a:r>
            </a:p>
            <a:p>
              <a:pPr algn="l"/>
              <a14:m>
                <m:oMath xmlns:m="http://schemas.openxmlformats.org/officeDocument/2006/math">
                  <m:r>
                    <a:rPr lang="es-MX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𝑘</m:t>
                  </m:r>
                </m:oMath>
              </a14:m>
              <a:r>
                <a:rPr lang="es-MX" sz="1100"/>
                <a:t> es el número de clases</a:t>
              </a:r>
            </a:p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𝑙𝑜𝑔</m:t>
                      </m:r>
                    </m:e>
                    <m:sub>
                      <m:r>
                        <a:rPr lang="es-MX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</m:oMath>
              </a14:m>
              <a:r>
                <a:rPr lang="es-MX" sz="1100"/>
                <a:t> es el logaritmo base dos</a:t>
              </a:r>
            </a:p>
            <a:p>
              <a:pPr algn="l"/>
              <a14:m>
                <m:oMath xmlns:m="http://schemas.openxmlformats.org/officeDocument/2006/math">
                  <m:r>
                    <a:rPr lang="es-MX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es-MX" sz="1100"/>
                <a:t> es el número de observaciones</a:t>
              </a:r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0F786AF-3C90-46F6-AC25-D2E3A899F222}"/>
                </a:ext>
              </a:extLst>
            </xdr:cNvPr>
            <xdr:cNvSpPr txBox="1"/>
          </xdr:nvSpPr>
          <xdr:spPr>
            <a:xfrm>
              <a:off x="4410075" y="57150"/>
              <a:ext cx="2432049" cy="192246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100" b="1"/>
                <a:t>Regla</a:t>
              </a:r>
              <a:r>
                <a:rPr lang="es-MX" sz="1100" b="1" baseline="0"/>
                <a:t> de Sturges</a:t>
              </a:r>
            </a:p>
            <a:p>
              <a:pPr algn="l"/>
              <a:endParaRPr lang="es-MX" sz="1100" baseline="0"/>
            </a:p>
            <a:p>
              <a:pPr algn="l"/>
              <a:r>
                <a:rPr lang="es-MX" sz="1100" b="0" i="0">
                  <a:latin typeface="Cambria Math" panose="02040503050406030204" pitchFamily="18" charset="0"/>
                </a:rPr>
                <a:t>𝑘=1+ 〖𝑙𝑜𝑔〗_2 (𝑛)</a:t>
              </a:r>
              <a:r>
                <a:rPr lang="es-MX" sz="1100"/>
                <a:t>    "</a:t>
              </a:r>
              <a:r>
                <a:rPr lang="es-MX" sz="1100" b="1"/>
                <a:t>1+LOG(n;2)</a:t>
              </a:r>
              <a:r>
                <a:rPr lang="es-MX" sz="1100"/>
                <a:t>"</a:t>
              </a:r>
            </a:p>
            <a:p>
              <a:pPr algn="l"/>
              <a:endParaRPr lang="es-MX" sz="1100"/>
            </a:p>
            <a:p>
              <a:pPr algn="l"/>
              <a:r>
                <a:rPr lang="es-MX" sz="1100"/>
                <a:t>donde: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es-MX" sz="1100"/>
                <a:t> es el número de clases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〖𝑙𝑜𝑔〗_2</a:t>
              </a:r>
              <a:r>
                <a:rPr lang="es-MX" sz="1100"/>
                <a:t> es el logaritmo base dos</a:t>
              </a:r>
            </a:p>
            <a:p>
              <a:pPr algn="l"/>
              <a:r>
                <a:rPr lang="es-MX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es-MX" sz="1100"/>
                <a:t> es el número de observaciones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80"/>
  <sheetViews>
    <sheetView zoomScale="120" zoomScaleNormal="120" workbookViewId="0">
      <selection sqref="A1:XFD1048576"/>
    </sheetView>
  </sheetViews>
  <sheetFormatPr baseColWidth="10" defaultColWidth="9.140625" defaultRowHeight="15" x14ac:dyDescent="0.25"/>
  <cols>
    <col min="1" max="1" width="1.5703125" customWidth="1"/>
    <col min="2" max="2" width="5.42578125" customWidth="1"/>
    <col min="3" max="3" width="43.85546875" bestFit="1" customWidth="1"/>
    <col min="4" max="4" width="13" bestFit="1" customWidth="1"/>
    <col min="5" max="5" width="2.28515625" customWidth="1"/>
    <col min="10" max="10" width="3" customWidth="1"/>
    <col min="12" max="12" width="10.5703125" bestFit="1" customWidth="1"/>
    <col min="13" max="13" width="17.42578125" bestFit="1" customWidth="1"/>
    <col min="14" max="14" width="4.85546875" bestFit="1" customWidth="1"/>
  </cols>
  <sheetData>
    <row r="1" spans="2:20" ht="4.5" customHeight="1" thickBot="1" x14ac:dyDescent="0.3"/>
    <row r="2" spans="2:20" x14ac:dyDescent="0.25">
      <c r="B2" s="11" t="s">
        <v>186</v>
      </c>
      <c r="C2" s="11"/>
      <c r="D2" s="11"/>
      <c r="K2" s="14" t="s">
        <v>179</v>
      </c>
      <c r="L2" s="15">
        <f>MIN(D4:D180)</f>
        <v>6.1116805631193285E-3</v>
      </c>
      <c r="M2" s="16" t="s">
        <v>191</v>
      </c>
      <c r="O2" s="12" t="s">
        <v>183</v>
      </c>
      <c r="P2" s="12"/>
      <c r="Q2" s="4" t="s">
        <v>187</v>
      </c>
      <c r="R2" s="4" t="s">
        <v>188</v>
      </c>
      <c r="S2" s="4" t="s">
        <v>189</v>
      </c>
      <c r="T2" s="4" t="s">
        <v>190</v>
      </c>
    </row>
    <row r="3" spans="2:20" x14ac:dyDescent="0.25">
      <c r="B3" s="2" t="s">
        <v>178</v>
      </c>
      <c r="C3" s="2" t="s">
        <v>177</v>
      </c>
      <c r="D3" s="2" t="s">
        <v>185</v>
      </c>
      <c r="K3" s="17" t="s">
        <v>180</v>
      </c>
      <c r="L3" s="18">
        <f>MAX(D4:D180)</f>
        <v>0.96288786721363584</v>
      </c>
      <c r="M3" s="19" t="s">
        <v>192</v>
      </c>
      <c r="O3" s="8">
        <f>L2</f>
        <v>6.1116805631193285E-3</v>
      </c>
      <c r="P3" s="7">
        <f>O3+$L$6</f>
        <v>0.11242014574651005</v>
      </c>
      <c r="Q3">
        <v>9</v>
      </c>
      <c r="R3" s="3">
        <f>Q3/$Q$12</f>
        <v>5.0847457627118647E-2</v>
      </c>
      <c r="S3">
        <f>Q3</f>
        <v>9</v>
      </c>
      <c r="T3" s="7">
        <f>R3</f>
        <v>5.0847457627118647E-2</v>
      </c>
    </row>
    <row r="4" spans="2:20" x14ac:dyDescent="0.25">
      <c r="B4" s="2">
        <v>1</v>
      </c>
      <c r="C4" t="s">
        <v>123</v>
      </c>
      <c r="D4" s="7">
        <v>0.31571927213451689</v>
      </c>
      <c r="K4" s="17" t="s">
        <v>194</v>
      </c>
      <c r="L4" s="20">
        <f>COUNT(D4:D180)</f>
        <v>177</v>
      </c>
      <c r="M4" s="19" t="s">
        <v>195</v>
      </c>
      <c r="O4" s="7">
        <f>P3</f>
        <v>0.11242014574651005</v>
      </c>
      <c r="P4" s="7">
        <f>O4+$L$6</f>
        <v>0.21872861092990076</v>
      </c>
      <c r="Q4">
        <v>31</v>
      </c>
      <c r="R4" s="3">
        <f t="shared" ref="R4:R11" si="0">Q4/$Q$12</f>
        <v>0.1751412429378531</v>
      </c>
      <c r="S4">
        <f>S3+Q4</f>
        <v>40</v>
      </c>
      <c r="T4" s="7">
        <f>T3+R4</f>
        <v>0.22598870056497175</v>
      </c>
    </row>
    <row r="5" spans="2:20" x14ac:dyDescent="0.25">
      <c r="B5" s="2">
        <v>2</v>
      </c>
      <c r="C5" t="s">
        <v>2</v>
      </c>
      <c r="D5" s="7">
        <v>0.25861150824153784</v>
      </c>
      <c r="K5" s="17" t="s">
        <v>181</v>
      </c>
      <c r="L5" s="21">
        <f>ROUNDUP(1+LOG(L4,2),0)</f>
        <v>9</v>
      </c>
      <c r="M5" s="22" t="s">
        <v>196</v>
      </c>
      <c r="N5" s="13">
        <f>1+LOG(L4,2)</f>
        <v>8.4676055500829968</v>
      </c>
      <c r="O5" s="7">
        <f t="shared" ref="O5:O11" si="1">P4</f>
        <v>0.21872861092990076</v>
      </c>
      <c r="P5" s="7">
        <f t="shared" ref="P5:P11" si="2">O5+$L$6</f>
        <v>0.32503707611329147</v>
      </c>
      <c r="Q5">
        <v>38</v>
      </c>
      <c r="R5" s="3">
        <f t="shared" si="0"/>
        <v>0.21468926553672316</v>
      </c>
      <c r="S5">
        <f t="shared" ref="S5:S11" si="3">S4+Q5</f>
        <v>78</v>
      </c>
      <c r="T5" s="7">
        <f t="shared" ref="T5:T11" si="4">T4+R5</f>
        <v>0.44067796610169491</v>
      </c>
    </row>
    <row r="6" spans="2:20" ht="15.75" thickBot="1" x14ac:dyDescent="0.3">
      <c r="B6" s="2">
        <v>3</v>
      </c>
      <c r="C6" t="s">
        <v>41</v>
      </c>
      <c r="D6" s="7">
        <v>0.68231611893583721</v>
      </c>
      <c r="K6" s="23" t="s">
        <v>182</v>
      </c>
      <c r="L6" s="24">
        <f>(L3-L2)/L5</f>
        <v>0.10630846518339072</v>
      </c>
      <c r="M6" s="25" t="s">
        <v>193</v>
      </c>
      <c r="O6" s="7">
        <f t="shared" si="1"/>
        <v>0.32503707611329147</v>
      </c>
      <c r="P6" s="7">
        <f t="shared" si="2"/>
        <v>0.43134554129668218</v>
      </c>
      <c r="Q6">
        <v>36</v>
      </c>
      <c r="R6" s="3">
        <f t="shared" si="0"/>
        <v>0.20338983050847459</v>
      </c>
      <c r="S6">
        <f t="shared" si="3"/>
        <v>114</v>
      </c>
      <c r="T6" s="7">
        <f t="shared" si="4"/>
        <v>0.64406779661016955</v>
      </c>
    </row>
    <row r="7" spans="2:20" x14ac:dyDescent="0.25">
      <c r="B7" s="2">
        <v>4</v>
      </c>
      <c r="C7" t="s">
        <v>15</v>
      </c>
      <c r="D7" s="7">
        <v>0.40836289829981903</v>
      </c>
      <c r="O7" s="7">
        <f t="shared" si="1"/>
        <v>0.43134554129668218</v>
      </c>
      <c r="P7" s="7">
        <f t="shared" si="2"/>
        <v>0.53765400648007289</v>
      </c>
      <c r="Q7">
        <v>22</v>
      </c>
      <c r="R7" s="3">
        <f t="shared" si="0"/>
        <v>0.12429378531073447</v>
      </c>
      <c r="S7">
        <f t="shared" si="3"/>
        <v>136</v>
      </c>
      <c r="T7" s="7">
        <f t="shared" si="4"/>
        <v>0.76836158192090398</v>
      </c>
    </row>
    <row r="8" spans="2:20" x14ac:dyDescent="0.25">
      <c r="B8" s="2">
        <v>5</v>
      </c>
      <c r="C8" t="s">
        <v>28</v>
      </c>
      <c r="D8" s="7">
        <v>0.64524855571314921</v>
      </c>
      <c r="O8" s="7">
        <f t="shared" si="1"/>
        <v>0.53765400648007289</v>
      </c>
      <c r="P8" s="7">
        <f t="shared" si="2"/>
        <v>0.64396247166346365</v>
      </c>
      <c r="Q8">
        <v>16</v>
      </c>
      <c r="R8" s="3">
        <f t="shared" si="0"/>
        <v>9.03954802259887E-2</v>
      </c>
      <c r="S8">
        <f t="shared" si="3"/>
        <v>152</v>
      </c>
      <c r="T8" s="7">
        <f t="shared" si="4"/>
        <v>0.85875706214689274</v>
      </c>
    </row>
    <row r="9" spans="2:20" x14ac:dyDescent="0.25">
      <c r="B9" s="2">
        <v>6</v>
      </c>
      <c r="C9" t="s">
        <v>63</v>
      </c>
      <c r="D9" s="7">
        <v>0.14436685749903372</v>
      </c>
      <c r="O9" s="7">
        <f t="shared" si="1"/>
        <v>0.64396247166346365</v>
      </c>
      <c r="P9" s="7">
        <f t="shared" si="2"/>
        <v>0.75027093684685442</v>
      </c>
      <c r="Q9">
        <v>13</v>
      </c>
      <c r="R9" s="3">
        <f t="shared" si="0"/>
        <v>7.3446327683615822E-2</v>
      </c>
      <c r="S9">
        <f t="shared" si="3"/>
        <v>165</v>
      </c>
      <c r="T9" s="7">
        <f t="shared" si="4"/>
        <v>0.93220338983050854</v>
      </c>
    </row>
    <row r="10" spans="2:20" x14ac:dyDescent="0.25">
      <c r="B10" s="2">
        <v>7</v>
      </c>
      <c r="C10" t="s">
        <v>68</v>
      </c>
      <c r="D10" s="7">
        <v>0.39392894028607306</v>
      </c>
      <c r="O10" s="7">
        <f t="shared" si="1"/>
        <v>0.75027093684685442</v>
      </c>
      <c r="P10" s="7">
        <f t="shared" si="2"/>
        <v>0.85657940203024518</v>
      </c>
      <c r="Q10">
        <v>9</v>
      </c>
      <c r="R10" s="3">
        <f t="shared" si="0"/>
        <v>5.0847457627118647E-2</v>
      </c>
      <c r="S10">
        <f t="shared" si="3"/>
        <v>174</v>
      </c>
      <c r="T10" s="7">
        <f t="shared" si="4"/>
        <v>0.98305084745762716</v>
      </c>
    </row>
    <row r="11" spans="2:20" x14ac:dyDescent="0.25">
      <c r="B11" s="2">
        <v>8</v>
      </c>
      <c r="C11" t="s">
        <v>161</v>
      </c>
      <c r="D11" s="7">
        <v>0.73796231681786462</v>
      </c>
      <c r="O11" s="7">
        <f t="shared" si="1"/>
        <v>0.85657940203024518</v>
      </c>
      <c r="P11" s="7">
        <f t="shared" si="2"/>
        <v>0.96288786721363595</v>
      </c>
      <c r="Q11">
        <v>3</v>
      </c>
      <c r="R11" s="3">
        <f t="shared" si="0"/>
        <v>1.6949152542372881E-2</v>
      </c>
      <c r="S11">
        <f t="shared" si="3"/>
        <v>177</v>
      </c>
      <c r="T11" s="7">
        <f t="shared" si="4"/>
        <v>1</v>
      </c>
    </row>
    <row r="12" spans="2:20" x14ac:dyDescent="0.25">
      <c r="B12" s="2">
        <v>9</v>
      </c>
      <c r="C12" t="s">
        <v>143</v>
      </c>
      <c r="D12" s="7">
        <v>0.21869712948724487</v>
      </c>
      <c r="O12" s="11" t="s">
        <v>184</v>
      </c>
      <c r="P12" s="11"/>
      <c r="Q12" s="9">
        <f>SUM(Q3:Q11)</f>
        <v>177</v>
      </c>
      <c r="R12" s="10">
        <f>SUM(R3:R11)</f>
        <v>1</v>
      </c>
      <c r="S12" s="1"/>
      <c r="T12" s="1"/>
    </row>
    <row r="13" spans="2:20" x14ac:dyDescent="0.25">
      <c r="B13" s="2">
        <v>10</v>
      </c>
      <c r="C13" t="s">
        <v>87</v>
      </c>
      <c r="D13" s="7">
        <v>0.55440654375525966</v>
      </c>
    </row>
    <row r="14" spans="2:20" x14ac:dyDescent="0.25">
      <c r="B14" s="2">
        <v>11</v>
      </c>
      <c r="C14" t="s">
        <v>35</v>
      </c>
      <c r="D14" s="7">
        <v>0.54092293862058638</v>
      </c>
      <c r="O14" s="6"/>
      <c r="P14" s="6"/>
    </row>
    <row r="15" spans="2:20" x14ac:dyDescent="0.25">
      <c r="B15" s="2">
        <v>12</v>
      </c>
      <c r="C15" t="s">
        <v>81</v>
      </c>
      <c r="D15" s="7">
        <v>0.35855845968108624</v>
      </c>
      <c r="O15" s="5"/>
    </row>
    <row r="16" spans="2:20" x14ac:dyDescent="0.25">
      <c r="B16" s="2">
        <v>13</v>
      </c>
      <c r="C16" t="s">
        <v>80</v>
      </c>
      <c r="D16" s="7">
        <v>0.79252521923791908</v>
      </c>
      <c r="O16" s="5"/>
    </row>
    <row r="17" spans="2:15" x14ac:dyDescent="0.25">
      <c r="B17" s="2">
        <v>14</v>
      </c>
      <c r="C17" t="s">
        <v>133</v>
      </c>
      <c r="D17" s="7">
        <v>0.12674787944339147</v>
      </c>
      <c r="O17" s="5"/>
    </row>
    <row r="18" spans="2:15" x14ac:dyDescent="0.25">
      <c r="B18" s="2">
        <v>15</v>
      </c>
      <c r="C18" t="s">
        <v>67</v>
      </c>
      <c r="D18" s="7">
        <v>0.35524366972002208</v>
      </c>
      <c r="O18" s="5"/>
    </row>
    <row r="19" spans="2:15" x14ac:dyDescent="0.25">
      <c r="B19" s="2">
        <v>16</v>
      </c>
      <c r="C19" t="s">
        <v>105</v>
      </c>
      <c r="D19" s="7">
        <v>0.7045504526253743</v>
      </c>
      <c r="O19" s="5"/>
    </row>
    <row r="20" spans="2:15" x14ac:dyDescent="0.25">
      <c r="B20" s="2">
        <v>17</v>
      </c>
      <c r="C20" t="s">
        <v>52</v>
      </c>
      <c r="D20" s="7">
        <v>0.83024623134909847</v>
      </c>
      <c r="O20" s="5"/>
    </row>
    <row r="21" spans="2:15" x14ac:dyDescent="0.25">
      <c r="B21" s="2">
        <v>18</v>
      </c>
      <c r="C21" t="s">
        <v>167</v>
      </c>
      <c r="D21" s="7">
        <v>0.57206352171531227</v>
      </c>
      <c r="O21" s="5"/>
    </row>
    <row r="22" spans="2:15" x14ac:dyDescent="0.25">
      <c r="B22" s="2">
        <v>19</v>
      </c>
      <c r="C22" t="s">
        <v>84</v>
      </c>
      <c r="D22" s="7">
        <v>0.27274230618908507</v>
      </c>
      <c r="O22" s="5"/>
    </row>
    <row r="23" spans="2:15" x14ac:dyDescent="0.25">
      <c r="B23" s="2">
        <v>20</v>
      </c>
      <c r="C23" t="s">
        <v>3</v>
      </c>
      <c r="D23" s="7">
        <v>0.51258120528199858</v>
      </c>
    </row>
    <row r="24" spans="2:15" x14ac:dyDescent="0.25">
      <c r="B24" s="2">
        <v>21</v>
      </c>
      <c r="C24" t="s">
        <v>27</v>
      </c>
      <c r="D24" s="7">
        <v>0.30817706014886942</v>
      </c>
    </row>
    <row r="25" spans="2:15" x14ac:dyDescent="0.25">
      <c r="B25" s="2">
        <v>22</v>
      </c>
      <c r="C25" t="s">
        <v>131</v>
      </c>
      <c r="D25" s="7">
        <v>0.25988795058863517</v>
      </c>
    </row>
    <row r="26" spans="2:15" x14ac:dyDescent="0.25">
      <c r="B26" s="2">
        <v>23</v>
      </c>
      <c r="C26" t="s">
        <v>59</v>
      </c>
      <c r="D26" s="7">
        <v>0.42609349916324341</v>
      </c>
    </row>
    <row r="27" spans="2:15" x14ac:dyDescent="0.25">
      <c r="B27" s="2">
        <v>24</v>
      </c>
      <c r="C27" t="s">
        <v>24</v>
      </c>
      <c r="D27" s="7">
        <v>0.44535786925164017</v>
      </c>
    </row>
    <row r="28" spans="2:15" x14ac:dyDescent="0.25">
      <c r="B28" s="2">
        <v>25</v>
      </c>
      <c r="C28" t="s">
        <v>125</v>
      </c>
      <c r="D28" s="7">
        <v>0.14634999494975187</v>
      </c>
    </row>
    <row r="29" spans="2:15" x14ac:dyDescent="0.25">
      <c r="B29" s="2">
        <v>26</v>
      </c>
      <c r="C29" t="s">
        <v>70</v>
      </c>
      <c r="D29" s="7">
        <v>0.51932276378339981</v>
      </c>
    </row>
    <row r="30" spans="2:15" x14ac:dyDescent="0.25">
      <c r="B30" s="2">
        <v>27</v>
      </c>
      <c r="C30" t="s">
        <v>25</v>
      </c>
      <c r="D30" s="7">
        <v>0.65695966426015895</v>
      </c>
    </row>
    <row r="31" spans="2:15" x14ac:dyDescent="0.25">
      <c r="B31" s="2">
        <v>28</v>
      </c>
      <c r="C31" t="s">
        <v>96</v>
      </c>
      <c r="D31" s="7">
        <v>0.28078906141921878</v>
      </c>
    </row>
    <row r="32" spans="2:15" x14ac:dyDescent="0.25">
      <c r="B32" s="2">
        <v>29</v>
      </c>
      <c r="C32" t="s">
        <v>168</v>
      </c>
      <c r="D32" s="7">
        <v>5.685654314306901E-2</v>
      </c>
    </row>
    <row r="33" spans="2:4" x14ac:dyDescent="0.25">
      <c r="B33" s="2">
        <v>30</v>
      </c>
      <c r="C33" t="s">
        <v>71</v>
      </c>
      <c r="D33" s="7">
        <v>0.48952644374872845</v>
      </c>
    </row>
    <row r="34" spans="2:4" x14ac:dyDescent="0.25">
      <c r="B34" s="2">
        <v>31</v>
      </c>
      <c r="C34" t="s">
        <v>162</v>
      </c>
      <c r="D34" s="7">
        <v>0.61595727511775766</v>
      </c>
    </row>
    <row r="35" spans="2:4" x14ac:dyDescent="0.25">
      <c r="B35" s="2">
        <v>32</v>
      </c>
      <c r="C35" t="s">
        <v>129</v>
      </c>
      <c r="D35" s="7">
        <v>0.18736253469018091</v>
      </c>
    </row>
    <row r="36" spans="2:4" x14ac:dyDescent="0.25">
      <c r="B36" s="2">
        <v>33</v>
      </c>
      <c r="C36" t="s">
        <v>48</v>
      </c>
      <c r="D36" s="7">
        <v>0.32280182423897602</v>
      </c>
    </row>
    <row r="37" spans="2:4" x14ac:dyDescent="0.25">
      <c r="B37" s="2">
        <v>34</v>
      </c>
      <c r="C37" t="s">
        <v>174</v>
      </c>
      <c r="D37" s="7">
        <v>0.71587849045473051</v>
      </c>
    </row>
    <row r="38" spans="2:4" x14ac:dyDescent="0.25">
      <c r="B38" s="2">
        <v>35</v>
      </c>
      <c r="C38" t="s">
        <v>97</v>
      </c>
      <c r="D38" s="7">
        <v>0.15940030000770081</v>
      </c>
    </row>
    <row r="39" spans="2:4" x14ac:dyDescent="0.25">
      <c r="B39" s="2">
        <v>36</v>
      </c>
      <c r="C39" t="s">
        <v>7</v>
      </c>
      <c r="D39" s="7">
        <v>0.3619068244858521</v>
      </c>
    </row>
    <row r="40" spans="2:4" x14ac:dyDescent="0.25">
      <c r="B40" s="2">
        <v>37</v>
      </c>
      <c r="C40" t="s">
        <v>173</v>
      </c>
      <c r="D40" s="7">
        <v>0.28529044739772985</v>
      </c>
    </row>
    <row r="41" spans="2:4" x14ac:dyDescent="0.25">
      <c r="B41" s="2">
        <v>38</v>
      </c>
      <c r="C41" t="s">
        <v>118</v>
      </c>
      <c r="D41" s="7">
        <v>0.1911210353641393</v>
      </c>
    </row>
    <row r="42" spans="2:4" x14ac:dyDescent="0.25">
      <c r="B42" s="2">
        <v>39</v>
      </c>
      <c r="C42" t="s">
        <v>142</v>
      </c>
      <c r="D42" s="7">
        <v>0.15899719677543123</v>
      </c>
    </row>
    <row r="43" spans="2:4" x14ac:dyDescent="0.25">
      <c r="B43" s="2">
        <v>40</v>
      </c>
      <c r="C43" t="s">
        <v>98</v>
      </c>
      <c r="D43" s="7">
        <v>0.12909022989085989</v>
      </c>
    </row>
    <row r="44" spans="2:4" x14ac:dyDescent="0.25">
      <c r="B44" s="2">
        <v>41</v>
      </c>
      <c r="C44" t="s">
        <v>136</v>
      </c>
      <c r="D44" s="7">
        <v>0.33807350177642753</v>
      </c>
    </row>
    <row r="45" spans="2:4" x14ac:dyDescent="0.25">
      <c r="B45" s="2">
        <v>42</v>
      </c>
      <c r="C45" t="s">
        <v>12</v>
      </c>
      <c r="D45" s="7">
        <v>0.71029568951330413</v>
      </c>
    </row>
    <row r="46" spans="2:4" x14ac:dyDescent="0.25">
      <c r="B46" s="2">
        <v>43</v>
      </c>
      <c r="C46" t="s">
        <v>113</v>
      </c>
      <c r="D46" s="7">
        <v>0.3373851077615363</v>
      </c>
    </row>
    <row r="47" spans="2:4" x14ac:dyDescent="0.25">
      <c r="B47" s="2">
        <v>44</v>
      </c>
      <c r="C47" t="s">
        <v>107</v>
      </c>
      <c r="D47" s="7">
        <v>0.22640682688175931</v>
      </c>
    </row>
    <row r="48" spans="2:4" x14ac:dyDescent="0.25">
      <c r="B48" s="2">
        <v>45</v>
      </c>
      <c r="C48" t="s">
        <v>134</v>
      </c>
      <c r="D48" s="7">
        <v>0.49510355782987098</v>
      </c>
    </row>
    <row r="49" spans="2:4" x14ac:dyDescent="0.25">
      <c r="B49" s="2">
        <v>46</v>
      </c>
      <c r="C49" t="s">
        <v>53</v>
      </c>
      <c r="D49" s="7">
        <v>0.14522738630684659</v>
      </c>
    </row>
    <row r="50" spans="2:4" x14ac:dyDescent="0.25">
      <c r="B50" s="2">
        <v>47</v>
      </c>
      <c r="C50" t="s">
        <v>55</v>
      </c>
      <c r="D50" s="7">
        <v>0.75073801863154077</v>
      </c>
    </row>
    <row r="51" spans="2:4" x14ac:dyDescent="0.25">
      <c r="B51" s="2">
        <v>48</v>
      </c>
      <c r="C51" t="s">
        <v>77</v>
      </c>
      <c r="D51" s="7">
        <v>0.76959164754194576</v>
      </c>
    </row>
    <row r="52" spans="2:4" x14ac:dyDescent="0.25">
      <c r="B52" s="2">
        <v>49</v>
      </c>
      <c r="C52" t="s">
        <v>64</v>
      </c>
      <c r="D52" s="7">
        <v>0.56559804491073906</v>
      </c>
    </row>
    <row r="53" spans="2:4" x14ac:dyDescent="0.25">
      <c r="B53" s="2">
        <v>50</v>
      </c>
      <c r="C53" t="s">
        <v>39</v>
      </c>
      <c r="D53" s="7">
        <v>0.29193259807194166</v>
      </c>
    </row>
    <row r="54" spans="2:4" x14ac:dyDescent="0.25">
      <c r="B54" s="2">
        <v>51</v>
      </c>
      <c r="C54" t="s">
        <v>172</v>
      </c>
      <c r="D54" s="7">
        <v>0.23551431305200268</v>
      </c>
    </row>
    <row r="55" spans="2:4" x14ac:dyDescent="0.25">
      <c r="B55" s="2">
        <v>52</v>
      </c>
      <c r="C55" t="s">
        <v>13</v>
      </c>
      <c r="D55" s="7">
        <v>0.22604683988420893</v>
      </c>
    </row>
    <row r="56" spans="2:4" x14ac:dyDescent="0.25">
      <c r="B56" s="2">
        <v>53</v>
      </c>
      <c r="C56" t="s">
        <v>147</v>
      </c>
      <c r="D56" s="7">
        <v>0.18911975481137602</v>
      </c>
    </row>
    <row r="57" spans="2:4" x14ac:dyDescent="0.25">
      <c r="B57" s="2">
        <v>54</v>
      </c>
      <c r="C57" t="s">
        <v>110</v>
      </c>
      <c r="D57" s="7">
        <v>0.28934373781025602</v>
      </c>
    </row>
    <row r="58" spans="2:4" x14ac:dyDescent="0.25">
      <c r="B58" s="2">
        <v>55</v>
      </c>
      <c r="C58" t="s">
        <v>4</v>
      </c>
      <c r="D58" s="7">
        <v>0.59614534427788435</v>
      </c>
    </row>
    <row r="59" spans="2:4" x14ac:dyDescent="0.25">
      <c r="B59" s="2">
        <v>56</v>
      </c>
      <c r="C59" t="s">
        <v>56</v>
      </c>
      <c r="D59" s="7">
        <v>0.74469196995112963</v>
      </c>
    </row>
    <row r="60" spans="2:4" x14ac:dyDescent="0.25">
      <c r="B60" s="2">
        <v>57</v>
      </c>
      <c r="C60" t="s">
        <v>114</v>
      </c>
      <c r="D60" s="7">
        <v>0.40430218980610116</v>
      </c>
    </row>
    <row r="61" spans="2:4" x14ac:dyDescent="0.25">
      <c r="B61" s="2">
        <v>58</v>
      </c>
      <c r="C61" t="s">
        <v>132</v>
      </c>
      <c r="D61" s="7">
        <v>8.3726758664637094E-2</v>
      </c>
    </row>
    <row r="62" spans="2:4" x14ac:dyDescent="0.25">
      <c r="B62" s="2">
        <v>59</v>
      </c>
      <c r="C62" t="s">
        <v>137</v>
      </c>
      <c r="D62" s="7">
        <v>0.52959777699206712</v>
      </c>
    </row>
    <row r="63" spans="2:4" x14ac:dyDescent="0.25">
      <c r="B63" s="2">
        <v>60</v>
      </c>
      <c r="C63" t="s">
        <v>33</v>
      </c>
      <c r="D63" s="7">
        <v>0.47913089226405647</v>
      </c>
    </row>
    <row r="64" spans="2:4" x14ac:dyDescent="0.25">
      <c r="B64" s="2">
        <v>61</v>
      </c>
      <c r="C64" t="s">
        <v>31</v>
      </c>
      <c r="D64" s="7">
        <v>0.38467798584816765</v>
      </c>
    </row>
    <row r="65" spans="2:4" x14ac:dyDescent="0.25">
      <c r="B65" s="2">
        <v>62</v>
      </c>
      <c r="C65" t="s">
        <v>153</v>
      </c>
      <c r="D65" s="7">
        <v>0.31713667210255464</v>
      </c>
    </row>
    <row r="66" spans="2:4" x14ac:dyDescent="0.25">
      <c r="B66" s="2">
        <v>63</v>
      </c>
      <c r="C66" t="s">
        <v>16</v>
      </c>
      <c r="D66" s="7">
        <v>0.54299076491006193</v>
      </c>
    </row>
    <row r="67" spans="2:4" x14ac:dyDescent="0.25">
      <c r="B67" s="2">
        <v>64</v>
      </c>
      <c r="C67" t="s">
        <v>45</v>
      </c>
      <c r="D67" s="7">
        <v>0.21726429498776106</v>
      </c>
    </row>
    <row r="68" spans="2:4" x14ac:dyDescent="0.25">
      <c r="B68" s="2">
        <v>65</v>
      </c>
      <c r="C68" t="s">
        <v>69</v>
      </c>
      <c r="D68" s="7">
        <v>0.50558527693197663</v>
      </c>
    </row>
    <row r="69" spans="2:4" x14ac:dyDescent="0.25">
      <c r="B69" s="2">
        <v>66</v>
      </c>
      <c r="C69" t="s">
        <v>60</v>
      </c>
      <c r="D69" s="7">
        <v>0.47301045767935723</v>
      </c>
    </row>
    <row r="70" spans="2:4" x14ac:dyDescent="0.25">
      <c r="B70" s="2">
        <v>67</v>
      </c>
      <c r="C70" t="s">
        <v>104</v>
      </c>
      <c r="D70" s="7">
        <v>0.33454895882578595</v>
      </c>
    </row>
    <row r="71" spans="2:4" x14ac:dyDescent="0.25">
      <c r="B71" s="2">
        <v>68</v>
      </c>
      <c r="C71" t="s">
        <v>88</v>
      </c>
      <c r="D71" s="7">
        <v>0.38992906101101465</v>
      </c>
    </row>
    <row r="72" spans="2:4" x14ac:dyDescent="0.25">
      <c r="B72" s="2">
        <v>69</v>
      </c>
      <c r="C72" t="s">
        <v>78</v>
      </c>
      <c r="D72" s="7">
        <v>0.44454578904545478</v>
      </c>
    </row>
    <row r="73" spans="2:4" x14ac:dyDescent="0.25">
      <c r="B73" s="2">
        <v>70</v>
      </c>
      <c r="C73" t="s">
        <v>156</v>
      </c>
      <c r="D73" s="7">
        <v>0.19224422442244221</v>
      </c>
    </row>
    <row r="74" spans="2:4" x14ac:dyDescent="0.25">
      <c r="B74" s="2">
        <v>71</v>
      </c>
      <c r="C74" t="s">
        <v>32</v>
      </c>
      <c r="D74" s="7">
        <v>0.18198969988160096</v>
      </c>
    </row>
    <row r="75" spans="2:4" x14ac:dyDescent="0.25">
      <c r="B75" s="2">
        <v>72</v>
      </c>
      <c r="C75" t="s">
        <v>89</v>
      </c>
      <c r="D75" s="7">
        <v>0.40207095532874104</v>
      </c>
    </row>
    <row r="76" spans="2:4" x14ac:dyDescent="0.25">
      <c r="B76" s="2">
        <v>73</v>
      </c>
      <c r="C76" t="s">
        <v>30</v>
      </c>
      <c r="D76" s="7">
        <v>0.25276094974312896</v>
      </c>
    </row>
    <row r="77" spans="2:4" x14ac:dyDescent="0.25">
      <c r="B77" s="2">
        <v>74</v>
      </c>
      <c r="C77" t="s">
        <v>73</v>
      </c>
      <c r="D77" s="7">
        <v>0.10816189734087577</v>
      </c>
    </row>
    <row r="78" spans="2:4" x14ac:dyDescent="0.25">
      <c r="B78" s="2">
        <v>75</v>
      </c>
      <c r="C78" t="s">
        <v>112</v>
      </c>
      <c r="D78" s="7">
        <v>0.41454816561324664</v>
      </c>
    </row>
    <row r="79" spans="2:4" x14ac:dyDescent="0.25">
      <c r="B79" s="2">
        <v>76</v>
      </c>
      <c r="C79" t="s">
        <v>82</v>
      </c>
      <c r="D79" s="7">
        <v>0.83744263631569338</v>
      </c>
    </row>
    <row r="80" spans="2:4" x14ac:dyDescent="0.25">
      <c r="B80" s="2">
        <v>77</v>
      </c>
      <c r="C80" t="s">
        <v>18</v>
      </c>
      <c r="D80" s="7">
        <v>0.46629088149372483</v>
      </c>
    </row>
    <row r="81" spans="2:4" x14ac:dyDescent="0.25">
      <c r="B81" s="2">
        <v>78</v>
      </c>
      <c r="C81" t="s">
        <v>163</v>
      </c>
      <c r="D81" s="7">
        <v>0.19927828598856168</v>
      </c>
    </row>
    <row r="82" spans="2:4" x14ac:dyDescent="0.25">
      <c r="B82" s="2">
        <v>79</v>
      </c>
      <c r="C82" t="s">
        <v>100</v>
      </c>
      <c r="D82" s="7">
        <v>0.21002746497245459</v>
      </c>
    </row>
    <row r="83" spans="2:4" x14ac:dyDescent="0.25">
      <c r="B83" s="2">
        <v>80</v>
      </c>
      <c r="C83" t="s">
        <v>141</v>
      </c>
      <c r="D83" s="7">
        <v>0.30217751734456194</v>
      </c>
    </row>
    <row r="84" spans="2:4" x14ac:dyDescent="0.25">
      <c r="B84" s="2">
        <v>81</v>
      </c>
      <c r="C84" t="s">
        <v>54</v>
      </c>
      <c r="D84" s="7">
        <v>0.40802642026531766</v>
      </c>
    </row>
    <row r="85" spans="2:4" x14ac:dyDescent="0.25">
      <c r="B85" s="2">
        <v>82</v>
      </c>
      <c r="C85" t="s">
        <v>61</v>
      </c>
      <c r="D85" s="7">
        <v>0.29998048659910703</v>
      </c>
    </row>
    <row r="86" spans="2:4" x14ac:dyDescent="0.25">
      <c r="B86" s="2">
        <v>83</v>
      </c>
      <c r="C86" t="s">
        <v>37</v>
      </c>
      <c r="D86" s="7">
        <v>0.31353554200788625</v>
      </c>
    </row>
    <row r="87" spans="2:4" x14ac:dyDescent="0.25">
      <c r="B87" s="2">
        <v>84</v>
      </c>
      <c r="C87" t="s">
        <v>121</v>
      </c>
      <c r="D87" s="7">
        <v>0.3856384828519015</v>
      </c>
    </row>
    <row r="88" spans="2:4" x14ac:dyDescent="0.25">
      <c r="B88" s="2">
        <v>85</v>
      </c>
      <c r="C88" t="s">
        <v>127</v>
      </c>
      <c r="D88" s="7">
        <v>0.18326017654699731</v>
      </c>
    </row>
    <row r="89" spans="2:4" x14ac:dyDescent="0.25">
      <c r="B89" s="2">
        <v>86</v>
      </c>
      <c r="C89" t="s">
        <v>171</v>
      </c>
      <c r="D89" s="7">
        <v>0.35154748079181675</v>
      </c>
    </row>
    <row r="90" spans="2:4" x14ac:dyDescent="0.25">
      <c r="B90" s="2">
        <v>87</v>
      </c>
      <c r="C90" t="s">
        <v>43</v>
      </c>
      <c r="D90" s="7">
        <v>0.37625218425287316</v>
      </c>
    </row>
    <row r="91" spans="2:4" x14ac:dyDescent="0.25">
      <c r="B91" s="2">
        <v>88</v>
      </c>
      <c r="C91" t="s">
        <v>99</v>
      </c>
      <c r="D91" s="7">
        <v>0.12541975333358957</v>
      </c>
    </row>
    <row r="92" spans="2:4" x14ac:dyDescent="0.25">
      <c r="B92" s="2">
        <v>89</v>
      </c>
      <c r="C92" t="s">
        <v>9</v>
      </c>
      <c r="D92" s="7">
        <v>9.6552249319397626E-2</v>
      </c>
    </row>
    <row r="93" spans="2:4" x14ac:dyDescent="0.25">
      <c r="B93" s="2">
        <v>90</v>
      </c>
      <c r="C93" t="s">
        <v>139</v>
      </c>
      <c r="D93" s="7">
        <v>0.41713290843089368</v>
      </c>
    </row>
    <row r="94" spans="2:4" x14ac:dyDescent="0.25">
      <c r="B94" s="2">
        <v>91</v>
      </c>
      <c r="C94" t="s">
        <v>6</v>
      </c>
      <c r="D94" s="7">
        <v>0.29053464719664379</v>
      </c>
    </row>
    <row r="95" spans="2:4" x14ac:dyDescent="0.25">
      <c r="B95" s="2">
        <v>92</v>
      </c>
      <c r="C95" t="s">
        <v>40</v>
      </c>
      <c r="D95" s="7">
        <v>0.57495494855421692</v>
      </c>
    </row>
    <row r="96" spans="2:4" x14ac:dyDescent="0.25">
      <c r="B96" s="2">
        <v>93</v>
      </c>
      <c r="C96" t="s">
        <v>138</v>
      </c>
      <c r="D96" s="7">
        <v>0.31601730005114287</v>
      </c>
    </row>
    <row r="97" spans="2:4" x14ac:dyDescent="0.25">
      <c r="B97" s="2">
        <v>94</v>
      </c>
      <c r="C97" t="s">
        <v>106</v>
      </c>
      <c r="D97" s="7">
        <v>0.61477965158006798</v>
      </c>
    </row>
    <row r="98" spans="2:4" x14ac:dyDescent="0.25">
      <c r="B98" s="2">
        <v>95</v>
      </c>
      <c r="C98" t="s">
        <v>66</v>
      </c>
      <c r="D98" s="7">
        <v>0.20754521158248201</v>
      </c>
    </row>
    <row r="99" spans="2:4" x14ac:dyDescent="0.25">
      <c r="B99" s="2">
        <v>96</v>
      </c>
      <c r="C99" t="s">
        <v>148</v>
      </c>
      <c r="D99" s="7">
        <v>0.50947089589844974</v>
      </c>
    </row>
    <row r="100" spans="2:4" x14ac:dyDescent="0.25">
      <c r="B100" s="2">
        <v>97</v>
      </c>
      <c r="C100" t="s">
        <v>0</v>
      </c>
      <c r="D100" s="7">
        <v>0.39613504417051432</v>
      </c>
    </row>
    <row r="101" spans="2:4" x14ac:dyDescent="0.25">
      <c r="B101" s="2">
        <v>98</v>
      </c>
      <c r="C101" t="s">
        <v>170</v>
      </c>
      <c r="D101" s="7">
        <v>0.75206103825166504</v>
      </c>
    </row>
    <row r="102" spans="2:4" x14ac:dyDescent="0.25">
      <c r="B102" s="2">
        <v>99</v>
      </c>
      <c r="C102" t="s">
        <v>91</v>
      </c>
      <c r="D102" s="7">
        <v>0.82529919356103643</v>
      </c>
    </row>
    <row r="103" spans="2:4" x14ac:dyDescent="0.25">
      <c r="B103" s="2">
        <v>100</v>
      </c>
      <c r="C103" t="s">
        <v>164</v>
      </c>
      <c r="D103" s="7">
        <v>0.31873335877305747</v>
      </c>
    </row>
    <row r="104" spans="2:4" x14ac:dyDescent="0.25">
      <c r="B104" s="2">
        <v>101</v>
      </c>
      <c r="C104" t="s">
        <v>21</v>
      </c>
      <c r="D104" s="7">
        <v>0.68554971419685973</v>
      </c>
    </row>
    <row r="105" spans="2:4" x14ac:dyDescent="0.25">
      <c r="B105" s="2">
        <v>102</v>
      </c>
      <c r="C105" t="s">
        <v>19</v>
      </c>
      <c r="D105" s="7">
        <v>0.70113185186800564</v>
      </c>
    </row>
    <row r="106" spans="2:4" x14ac:dyDescent="0.25">
      <c r="B106" s="2">
        <v>103</v>
      </c>
      <c r="C106" t="s">
        <v>93</v>
      </c>
      <c r="D106" s="7">
        <v>0.24522374401696748</v>
      </c>
    </row>
    <row r="107" spans="2:4" x14ac:dyDescent="0.25">
      <c r="B107" s="2">
        <v>104</v>
      </c>
      <c r="C107" t="s">
        <v>76</v>
      </c>
      <c r="D107" s="7">
        <v>0.38898879862664598</v>
      </c>
    </row>
    <row r="108" spans="2:4" x14ac:dyDescent="0.25">
      <c r="B108" s="2">
        <v>105</v>
      </c>
      <c r="C108" t="s">
        <v>109</v>
      </c>
      <c r="D108" s="7">
        <v>0.342762366853613</v>
      </c>
    </row>
    <row r="109" spans="2:4" x14ac:dyDescent="0.25">
      <c r="B109" s="2">
        <v>106</v>
      </c>
      <c r="C109" t="s">
        <v>17</v>
      </c>
      <c r="D109" s="7">
        <v>0.40963437338963049</v>
      </c>
    </row>
    <row r="110" spans="2:4" x14ac:dyDescent="0.25">
      <c r="B110" s="2">
        <v>107</v>
      </c>
      <c r="C110" t="s">
        <v>74</v>
      </c>
      <c r="D110" s="7">
        <v>0.39257551728902135</v>
      </c>
    </row>
    <row r="111" spans="2:4" x14ac:dyDescent="0.25">
      <c r="B111" s="2">
        <v>108</v>
      </c>
      <c r="C111" t="s">
        <v>122</v>
      </c>
      <c r="D111" s="7">
        <v>0.30138704886373952</v>
      </c>
    </row>
    <row r="112" spans="2:4" x14ac:dyDescent="0.25">
      <c r="B112" s="2">
        <v>109</v>
      </c>
      <c r="C112" t="s">
        <v>42</v>
      </c>
      <c r="D112" s="7">
        <v>0.58164782276390881</v>
      </c>
    </row>
    <row r="113" spans="2:4" x14ac:dyDescent="0.25">
      <c r="B113" s="2">
        <v>110</v>
      </c>
      <c r="C113" t="s">
        <v>20</v>
      </c>
      <c r="D113" s="7">
        <v>0.42875000268060293</v>
      </c>
    </row>
    <row r="114" spans="2:4" x14ac:dyDescent="0.25">
      <c r="B114" s="2">
        <v>111</v>
      </c>
      <c r="C114" t="s">
        <v>22</v>
      </c>
      <c r="D114" s="7">
        <v>0.38777478364185364</v>
      </c>
    </row>
    <row r="115" spans="2:4" x14ac:dyDescent="0.25">
      <c r="B115" s="2">
        <v>112</v>
      </c>
      <c r="C115" t="s">
        <v>50</v>
      </c>
      <c r="D115" s="7">
        <v>0.4487000288301356</v>
      </c>
    </row>
    <row r="116" spans="2:4" x14ac:dyDescent="0.25">
      <c r="B116" s="2">
        <v>113</v>
      </c>
      <c r="C116" t="s">
        <v>23</v>
      </c>
      <c r="D116" s="7">
        <v>0.28359713364204053</v>
      </c>
    </row>
    <row r="117" spans="2:4" x14ac:dyDescent="0.25">
      <c r="B117" s="2">
        <v>114</v>
      </c>
      <c r="C117" t="s">
        <v>157</v>
      </c>
      <c r="D117" s="7">
        <v>0.35882565213540607</v>
      </c>
    </row>
    <row r="118" spans="2:4" x14ac:dyDescent="0.25">
      <c r="B118" s="2">
        <v>115</v>
      </c>
      <c r="C118" t="s">
        <v>8</v>
      </c>
      <c r="D118" s="7">
        <v>0.578125</v>
      </c>
    </row>
    <row r="119" spans="2:4" x14ac:dyDescent="0.25">
      <c r="B119" s="2">
        <v>116</v>
      </c>
      <c r="C119" t="s">
        <v>11</v>
      </c>
      <c r="D119" s="7">
        <v>7.8156410221232875E-2</v>
      </c>
    </row>
    <row r="120" spans="2:4" x14ac:dyDescent="0.25">
      <c r="B120" s="2">
        <v>117</v>
      </c>
      <c r="C120" t="s">
        <v>95</v>
      </c>
      <c r="D120" s="7">
        <v>0.84683463675746495</v>
      </c>
    </row>
    <row r="121" spans="2:4" x14ac:dyDescent="0.25">
      <c r="B121" s="2">
        <v>118</v>
      </c>
      <c r="C121" t="s">
        <v>169</v>
      </c>
      <c r="D121" s="7">
        <v>0.27871522915054825</v>
      </c>
    </row>
    <row r="122" spans="2:4" x14ac:dyDescent="0.25">
      <c r="B122" s="2">
        <v>119</v>
      </c>
      <c r="C122" t="s">
        <v>128</v>
      </c>
      <c r="D122" s="7">
        <v>0.42277146778008118</v>
      </c>
    </row>
    <row r="123" spans="2:4" x14ac:dyDescent="0.25">
      <c r="B123" s="2">
        <v>120</v>
      </c>
      <c r="C123" t="s">
        <v>151</v>
      </c>
      <c r="D123" s="7">
        <v>0.11835269861125218</v>
      </c>
    </row>
    <row r="124" spans="2:4" x14ac:dyDescent="0.25">
      <c r="B124" s="2">
        <v>121</v>
      </c>
      <c r="C124" t="s">
        <v>51</v>
      </c>
      <c r="D124" s="7">
        <v>0.15496889180499557</v>
      </c>
    </row>
    <row r="125" spans="2:4" x14ac:dyDescent="0.25">
      <c r="B125" s="2">
        <v>122</v>
      </c>
      <c r="C125" t="s">
        <v>102</v>
      </c>
      <c r="D125" s="7">
        <v>0.60375137317326344</v>
      </c>
    </row>
    <row r="126" spans="2:4" x14ac:dyDescent="0.25">
      <c r="B126" s="2">
        <v>123</v>
      </c>
      <c r="C126" t="s">
        <v>166</v>
      </c>
      <c r="D126" s="7">
        <v>0.50768049155145933</v>
      </c>
    </row>
    <row r="127" spans="2:4" x14ac:dyDescent="0.25">
      <c r="B127" s="2">
        <v>124</v>
      </c>
      <c r="C127" t="s">
        <v>29</v>
      </c>
      <c r="D127" s="7">
        <v>0.37971693069585527</v>
      </c>
    </row>
    <row r="128" spans="2:4" x14ac:dyDescent="0.25">
      <c r="B128" s="2">
        <v>125</v>
      </c>
      <c r="C128" t="s">
        <v>108</v>
      </c>
      <c r="D128" s="7">
        <v>0.50621305138699413</v>
      </c>
    </row>
    <row r="129" spans="2:4" x14ac:dyDescent="0.25">
      <c r="B129" s="2">
        <v>126</v>
      </c>
      <c r="C129" t="s">
        <v>65</v>
      </c>
      <c r="D129" s="7">
        <v>8.5817997076280794E-2</v>
      </c>
    </row>
    <row r="130" spans="2:4" x14ac:dyDescent="0.25">
      <c r="B130" s="2">
        <v>127</v>
      </c>
      <c r="C130" t="s">
        <v>146</v>
      </c>
      <c r="D130" s="7">
        <v>0.42790963975073409</v>
      </c>
    </row>
    <row r="131" spans="2:4" x14ac:dyDescent="0.25">
      <c r="B131" s="2">
        <v>128</v>
      </c>
      <c r="C131" t="s">
        <v>49</v>
      </c>
      <c r="D131" s="7">
        <v>0.36945230359083697</v>
      </c>
    </row>
    <row r="132" spans="2:4" x14ac:dyDescent="0.25">
      <c r="B132" s="2">
        <v>129</v>
      </c>
      <c r="C132" t="s">
        <v>154</v>
      </c>
      <c r="D132" s="7">
        <v>0.2519218467224722</v>
      </c>
    </row>
    <row r="133" spans="2:4" x14ac:dyDescent="0.25">
      <c r="B133" s="2">
        <v>130</v>
      </c>
      <c r="C133" t="s">
        <v>90</v>
      </c>
      <c r="D133" s="7">
        <v>0.30213605373327468</v>
      </c>
    </row>
    <row r="134" spans="2:4" x14ac:dyDescent="0.25">
      <c r="B134" s="2">
        <v>131</v>
      </c>
      <c r="C134" t="s">
        <v>83</v>
      </c>
      <c r="D134" s="7">
        <v>0.55241462040814404</v>
      </c>
    </row>
    <row r="135" spans="2:4" x14ac:dyDescent="0.25">
      <c r="B135" s="2">
        <v>132</v>
      </c>
      <c r="C135" t="s">
        <v>34</v>
      </c>
      <c r="D135" s="7">
        <v>0.43445719026487645</v>
      </c>
    </row>
    <row r="136" spans="2:4" x14ac:dyDescent="0.25">
      <c r="B136" s="2">
        <v>133</v>
      </c>
      <c r="C136" t="s">
        <v>44</v>
      </c>
      <c r="D136" s="7">
        <v>0.6001862769383205</v>
      </c>
    </row>
    <row r="137" spans="2:4" x14ac:dyDescent="0.25">
      <c r="B137" s="2">
        <v>134</v>
      </c>
      <c r="C137" t="s">
        <v>111</v>
      </c>
      <c r="D137" s="7">
        <v>0.5594186317328419</v>
      </c>
    </row>
    <row r="138" spans="2:4" x14ac:dyDescent="0.25">
      <c r="B138" s="2">
        <v>135</v>
      </c>
      <c r="C138" t="s">
        <v>124</v>
      </c>
      <c r="D138" s="7">
        <v>0.41861696902005141</v>
      </c>
    </row>
    <row r="139" spans="2:4" x14ac:dyDescent="0.25">
      <c r="B139" s="2">
        <v>136</v>
      </c>
      <c r="C139" t="s">
        <v>92</v>
      </c>
      <c r="D139" s="7">
        <v>0.30793256802074298</v>
      </c>
    </row>
    <row r="140" spans="2:4" x14ac:dyDescent="0.25">
      <c r="B140" s="2">
        <v>137</v>
      </c>
      <c r="C140" t="s">
        <v>116</v>
      </c>
      <c r="D140" s="7">
        <v>0.21098086701235524</v>
      </c>
    </row>
    <row r="141" spans="2:4" x14ac:dyDescent="0.25">
      <c r="B141" s="2">
        <v>138</v>
      </c>
      <c r="C141" t="s">
        <v>144</v>
      </c>
      <c r="D141" s="7">
        <v>0.34189966859459858</v>
      </c>
    </row>
    <row r="142" spans="2:4" x14ac:dyDescent="0.25">
      <c r="B142" s="2">
        <v>139</v>
      </c>
      <c r="C142" t="s">
        <v>94</v>
      </c>
      <c r="D142" s="7">
        <v>0.38565369388446052</v>
      </c>
    </row>
    <row r="143" spans="2:4" x14ac:dyDescent="0.25">
      <c r="B143" s="2">
        <v>140</v>
      </c>
      <c r="C143" t="s">
        <v>75</v>
      </c>
      <c r="D143" s="7">
        <v>0.22948894877026838</v>
      </c>
    </row>
    <row r="144" spans="2:4" x14ac:dyDescent="0.25">
      <c r="B144" s="2">
        <v>141</v>
      </c>
      <c r="C144" t="s">
        <v>175</v>
      </c>
      <c r="D144" s="7">
        <v>0.50434561297704705</v>
      </c>
    </row>
    <row r="145" spans="2:4" x14ac:dyDescent="0.25">
      <c r="B145" s="2">
        <v>142</v>
      </c>
      <c r="C145" t="s">
        <v>103</v>
      </c>
      <c r="D145" s="7">
        <v>0.94917607159017525</v>
      </c>
    </row>
    <row r="146" spans="2:4" x14ac:dyDescent="0.25">
      <c r="B146" s="2">
        <v>143</v>
      </c>
      <c r="C146" t="s">
        <v>158</v>
      </c>
      <c r="D146" s="7">
        <v>0.17467299326274552</v>
      </c>
    </row>
    <row r="147" spans="2:4" x14ac:dyDescent="0.25">
      <c r="B147" s="2">
        <v>144</v>
      </c>
      <c r="C147" t="s">
        <v>5</v>
      </c>
      <c r="D147" s="7">
        <v>0.67483506126295945</v>
      </c>
    </row>
    <row r="148" spans="2:4" x14ac:dyDescent="0.25">
      <c r="B148" s="2">
        <v>145</v>
      </c>
      <c r="C148" t="s">
        <v>101</v>
      </c>
      <c r="D148" s="7">
        <v>0.96288786721363584</v>
      </c>
    </row>
    <row r="149" spans="2:4" x14ac:dyDescent="0.25">
      <c r="B149" s="2">
        <v>146</v>
      </c>
      <c r="C149" t="s">
        <v>1</v>
      </c>
      <c r="D149" s="7">
        <v>0.84815203231606384</v>
      </c>
    </row>
    <row r="150" spans="2:4" x14ac:dyDescent="0.25">
      <c r="B150" s="2">
        <v>147</v>
      </c>
      <c r="C150" t="s">
        <v>165</v>
      </c>
      <c r="D150" s="7">
        <v>0.4321813221427806</v>
      </c>
    </row>
    <row r="151" spans="2:4" x14ac:dyDescent="0.25">
      <c r="B151" s="2">
        <v>148</v>
      </c>
      <c r="C151" t="s">
        <v>36</v>
      </c>
      <c r="D151" s="7">
        <v>0.19125990797887929</v>
      </c>
    </row>
    <row r="152" spans="2:4" x14ac:dyDescent="0.25">
      <c r="B152" s="2">
        <v>149</v>
      </c>
      <c r="C152" t="s">
        <v>135</v>
      </c>
      <c r="D152" s="7">
        <v>0.27488588126817448</v>
      </c>
    </row>
    <row r="153" spans="2:4" x14ac:dyDescent="0.25">
      <c r="B153" s="2">
        <v>150</v>
      </c>
      <c r="C153" t="s">
        <v>150</v>
      </c>
      <c r="D153" s="7">
        <v>0.35162587605827172</v>
      </c>
    </row>
    <row r="154" spans="2:4" x14ac:dyDescent="0.25">
      <c r="B154" s="2">
        <v>151</v>
      </c>
      <c r="C154" t="s">
        <v>47</v>
      </c>
      <c r="D154" s="7">
        <v>0.23038522643814871</v>
      </c>
    </row>
    <row r="155" spans="2:4" x14ac:dyDescent="0.25">
      <c r="B155" s="2">
        <v>152</v>
      </c>
      <c r="C155" t="s">
        <v>38</v>
      </c>
      <c r="D155" s="7">
        <v>6.1116805631193285E-3</v>
      </c>
    </row>
    <row r="156" spans="2:4" x14ac:dyDescent="0.25">
      <c r="B156" s="2">
        <v>153</v>
      </c>
      <c r="C156" t="s">
        <v>160</v>
      </c>
      <c r="D156" s="7">
        <v>0.45683061512671314</v>
      </c>
    </row>
    <row r="157" spans="2:4" x14ac:dyDescent="0.25">
      <c r="B157" s="2">
        <v>154</v>
      </c>
      <c r="C157" t="s">
        <v>130</v>
      </c>
      <c r="D157" s="7">
        <v>0.66155655266055646</v>
      </c>
    </row>
    <row r="158" spans="2:4" x14ac:dyDescent="0.25">
      <c r="B158" s="2">
        <v>155</v>
      </c>
      <c r="C158" t="s">
        <v>120</v>
      </c>
      <c r="D158" s="7">
        <v>0.14905456506255801</v>
      </c>
    </row>
    <row r="159" spans="2:4" x14ac:dyDescent="0.25">
      <c r="B159" s="2">
        <v>156</v>
      </c>
      <c r="C159" t="s">
        <v>85</v>
      </c>
      <c r="D159" s="7">
        <v>0.1437547847428623</v>
      </c>
    </row>
    <row r="160" spans="2:4" x14ac:dyDescent="0.25">
      <c r="B160" s="2">
        <v>157</v>
      </c>
      <c r="C160" t="s">
        <v>149</v>
      </c>
      <c r="D160" s="7">
        <v>0.14739143428715781</v>
      </c>
    </row>
    <row r="161" spans="2:4" x14ac:dyDescent="0.25">
      <c r="B161" s="2">
        <v>158</v>
      </c>
      <c r="C161" t="s">
        <v>26</v>
      </c>
      <c r="D161" s="7">
        <v>0.64838096899332043</v>
      </c>
    </row>
    <row r="162" spans="2:4" x14ac:dyDescent="0.25">
      <c r="B162" s="2">
        <v>159</v>
      </c>
      <c r="C162" t="s">
        <v>10</v>
      </c>
      <c r="D162" s="7">
        <v>2.8799157408893449E-2</v>
      </c>
    </row>
    <row r="163" spans="2:4" x14ac:dyDescent="0.25">
      <c r="B163" s="2">
        <v>160</v>
      </c>
      <c r="C163" t="s">
        <v>46</v>
      </c>
      <c r="D163" s="7">
        <v>0.2394347525735695</v>
      </c>
    </row>
    <row r="164" spans="2:4" x14ac:dyDescent="0.25">
      <c r="B164" s="2">
        <v>161</v>
      </c>
      <c r="C164" t="s">
        <v>152</v>
      </c>
      <c r="D164" s="7">
        <v>0.21397487284131173</v>
      </c>
    </row>
    <row r="165" spans="2:4" x14ac:dyDescent="0.25">
      <c r="B165" s="2">
        <v>162</v>
      </c>
      <c r="C165" t="s">
        <v>79</v>
      </c>
      <c r="D165" s="7">
        <v>0.4548574817122551</v>
      </c>
    </row>
    <row r="166" spans="2:4" x14ac:dyDescent="0.25">
      <c r="B166" s="2">
        <v>163</v>
      </c>
      <c r="C166" t="s">
        <v>159</v>
      </c>
      <c r="D166" s="7">
        <v>0.31152878042488608</v>
      </c>
    </row>
    <row r="167" spans="2:4" x14ac:dyDescent="0.25">
      <c r="B167" s="2">
        <v>164</v>
      </c>
      <c r="C167" t="s">
        <v>140</v>
      </c>
      <c r="D167" s="7">
        <v>0.22663811773281281</v>
      </c>
    </row>
    <row r="168" spans="2:4" x14ac:dyDescent="0.25">
      <c r="B168" s="2">
        <v>165</v>
      </c>
      <c r="C168" t="s">
        <v>86</v>
      </c>
      <c r="D168" s="7">
        <v>0.15087053061312103</v>
      </c>
    </row>
    <row r="169" spans="2:4" x14ac:dyDescent="0.25">
      <c r="B169" s="2">
        <v>166</v>
      </c>
      <c r="C169" t="s">
        <v>72</v>
      </c>
      <c r="D169" s="7">
        <v>0.45235235662592665</v>
      </c>
    </row>
    <row r="170" spans="2:4" x14ac:dyDescent="0.25">
      <c r="B170" s="2">
        <v>167</v>
      </c>
      <c r="C170" t="s">
        <v>119</v>
      </c>
      <c r="D170" s="7">
        <v>0.93048122797865607</v>
      </c>
    </row>
    <row r="171" spans="2:4" x14ac:dyDescent="0.25">
      <c r="B171" s="2">
        <v>168</v>
      </c>
      <c r="C171" t="s">
        <v>58</v>
      </c>
      <c r="D171" s="7">
        <v>0.30506397225875881</v>
      </c>
    </row>
    <row r="172" spans="2:4" x14ac:dyDescent="0.25">
      <c r="B172" s="2">
        <v>169</v>
      </c>
      <c r="C172" t="s">
        <v>176</v>
      </c>
      <c r="D172" s="7">
        <v>0.12342240672750854</v>
      </c>
    </row>
    <row r="173" spans="2:4" x14ac:dyDescent="0.25">
      <c r="B173" s="2">
        <v>170</v>
      </c>
      <c r="C173" t="s">
        <v>57</v>
      </c>
      <c r="D173" s="7">
        <v>0.26396436301354687</v>
      </c>
    </row>
    <row r="174" spans="2:4" x14ac:dyDescent="0.25">
      <c r="B174" s="2">
        <v>171</v>
      </c>
      <c r="C174" t="s">
        <v>145</v>
      </c>
      <c r="D174" s="7">
        <v>0.26961897573741461</v>
      </c>
    </row>
    <row r="175" spans="2:4" x14ac:dyDescent="0.25">
      <c r="B175" s="2">
        <v>172</v>
      </c>
      <c r="C175" t="s">
        <v>155</v>
      </c>
      <c r="D175" s="7">
        <v>0.59793394990672011</v>
      </c>
    </row>
    <row r="176" spans="2:4" x14ac:dyDescent="0.25">
      <c r="B176" s="2">
        <v>173</v>
      </c>
      <c r="C176" t="s">
        <v>115</v>
      </c>
      <c r="D176" s="7">
        <v>0.53136155022947473</v>
      </c>
    </row>
    <row r="177" spans="2:4" x14ac:dyDescent="0.25">
      <c r="B177" s="2">
        <v>174</v>
      </c>
      <c r="C177" t="s">
        <v>126</v>
      </c>
      <c r="D177" s="7">
        <v>0.15961564454492952</v>
      </c>
    </row>
    <row r="178" spans="2:4" x14ac:dyDescent="0.25">
      <c r="B178" s="2">
        <v>175</v>
      </c>
      <c r="C178" t="s">
        <v>62</v>
      </c>
      <c r="D178" s="7">
        <v>6.0565701017806874E-2</v>
      </c>
    </row>
    <row r="179" spans="2:4" x14ac:dyDescent="0.25">
      <c r="B179" s="2">
        <v>176</v>
      </c>
      <c r="C179" t="s">
        <v>117</v>
      </c>
      <c r="D179" s="7">
        <v>0.37957404548039364</v>
      </c>
    </row>
    <row r="180" spans="2:4" x14ac:dyDescent="0.25">
      <c r="B180" s="2">
        <v>177</v>
      </c>
      <c r="C180" t="s">
        <v>14</v>
      </c>
      <c r="D180" s="7">
        <v>0.28049757080804905</v>
      </c>
    </row>
  </sheetData>
  <sortState xmlns:xlrd2="http://schemas.microsoft.com/office/spreadsheetml/2017/richdata2" ref="O15:O22">
    <sortCondition ref="O15"/>
  </sortState>
  <mergeCells count="3">
    <mergeCell ref="B2:D2"/>
    <mergeCell ref="O2:P2"/>
    <mergeCell ref="O12:P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99D4-C255-415E-B92D-491DD58E4FC4}">
  <dimension ref="B1:T180"/>
  <sheetViews>
    <sheetView tabSelected="1" workbookViewId="0">
      <selection activeCell="N10" sqref="N10"/>
    </sheetView>
  </sheetViews>
  <sheetFormatPr baseColWidth="10" defaultColWidth="9.140625" defaultRowHeight="15" x14ac:dyDescent="0.25"/>
  <cols>
    <col min="1" max="1" width="1.5703125" customWidth="1"/>
    <col min="2" max="2" width="5.42578125" customWidth="1"/>
    <col min="3" max="3" width="30.42578125" customWidth="1"/>
    <col min="4" max="4" width="13" bestFit="1" customWidth="1"/>
    <col min="5" max="5" width="2.28515625" customWidth="1"/>
    <col min="10" max="10" width="3" customWidth="1"/>
    <col min="12" max="12" width="10.5703125" bestFit="1" customWidth="1"/>
    <col min="13" max="13" width="29.7109375" bestFit="1" customWidth="1"/>
    <col min="14" max="14" width="7.85546875" bestFit="1" customWidth="1"/>
  </cols>
  <sheetData>
    <row r="1" spans="2:20" ht="4.5" customHeight="1" thickBot="1" x14ac:dyDescent="0.3"/>
    <row r="2" spans="2:20" x14ac:dyDescent="0.25">
      <c r="B2" s="11" t="s">
        <v>186</v>
      </c>
      <c r="C2" s="11"/>
      <c r="D2" s="11"/>
      <c r="K2" s="14" t="s">
        <v>179</v>
      </c>
      <c r="L2" s="15"/>
      <c r="M2" s="16" t="s">
        <v>191</v>
      </c>
      <c r="O2" s="12" t="s">
        <v>183</v>
      </c>
      <c r="P2" s="12"/>
      <c r="Q2" s="4" t="s">
        <v>187</v>
      </c>
      <c r="R2" s="4" t="s">
        <v>188</v>
      </c>
      <c r="S2" s="4" t="s">
        <v>189</v>
      </c>
      <c r="T2" s="4" t="s">
        <v>190</v>
      </c>
    </row>
    <row r="3" spans="2:20" x14ac:dyDescent="0.25">
      <c r="B3" s="2" t="s">
        <v>178</v>
      </c>
      <c r="C3" s="2" t="s">
        <v>177</v>
      </c>
      <c r="D3" s="2" t="s">
        <v>185</v>
      </c>
      <c r="K3" s="17" t="s">
        <v>180</v>
      </c>
      <c r="L3" s="18"/>
      <c r="M3" s="19" t="s">
        <v>192</v>
      </c>
      <c r="O3" s="8"/>
      <c r="P3" s="7"/>
      <c r="R3" s="3"/>
      <c r="T3" s="7"/>
    </row>
    <row r="4" spans="2:20" x14ac:dyDescent="0.25">
      <c r="B4" s="2">
        <v>1</v>
      </c>
      <c r="C4" t="s">
        <v>123</v>
      </c>
      <c r="D4" s="7">
        <v>0.31571927213451689</v>
      </c>
      <c r="K4" s="17" t="s">
        <v>194</v>
      </c>
      <c r="L4" s="20"/>
      <c r="M4" s="19" t="s">
        <v>195</v>
      </c>
      <c r="O4" s="7"/>
      <c r="P4" s="7"/>
      <c r="R4" s="3"/>
      <c r="T4" s="7"/>
    </row>
    <row r="5" spans="2:20" x14ac:dyDescent="0.25">
      <c r="B5" s="2">
        <v>2</v>
      </c>
      <c r="C5" t="s">
        <v>2</v>
      </c>
      <c r="D5" s="7">
        <v>0.25861150824153784</v>
      </c>
      <c r="K5" s="17" t="s">
        <v>181</v>
      </c>
      <c r="L5" s="21"/>
      <c r="M5" s="22" t="s">
        <v>226</v>
      </c>
      <c r="N5" s="13" t="e">
        <f>1+LOG(L4,2)</f>
        <v>#NUM!</v>
      </c>
      <c r="O5" s="7"/>
      <c r="P5" s="7"/>
      <c r="R5" s="3"/>
      <c r="T5" s="7"/>
    </row>
    <row r="6" spans="2:20" ht="15.75" thickBot="1" x14ac:dyDescent="0.3">
      <c r="B6" s="2">
        <v>3</v>
      </c>
      <c r="C6" t="s">
        <v>41</v>
      </c>
      <c r="D6" s="7">
        <v>0.68231611893583721</v>
      </c>
      <c r="K6" s="23" t="s">
        <v>182</v>
      </c>
      <c r="L6" s="24"/>
      <c r="M6" s="25" t="s">
        <v>193</v>
      </c>
      <c r="O6" s="7"/>
      <c r="P6" s="7"/>
      <c r="R6" s="3"/>
      <c r="T6" s="7"/>
    </row>
    <row r="7" spans="2:20" x14ac:dyDescent="0.25">
      <c r="B7" s="2">
        <v>4</v>
      </c>
      <c r="C7" t="s">
        <v>15</v>
      </c>
      <c r="D7" s="7">
        <v>0.40836289829981903</v>
      </c>
      <c r="O7" s="7"/>
      <c r="P7" s="7"/>
      <c r="R7" s="3"/>
      <c r="T7" s="7"/>
    </row>
    <row r="8" spans="2:20" x14ac:dyDescent="0.25">
      <c r="B8" s="2">
        <v>5</v>
      </c>
      <c r="C8" t="s">
        <v>28</v>
      </c>
      <c r="D8" s="7">
        <v>0.64524855571314921</v>
      </c>
      <c r="O8" s="7"/>
      <c r="P8" s="7"/>
      <c r="R8" s="3"/>
      <c r="T8" s="7"/>
    </row>
    <row r="9" spans="2:20" x14ac:dyDescent="0.25">
      <c r="B9" s="2">
        <v>6</v>
      </c>
      <c r="C9" t="s">
        <v>63</v>
      </c>
      <c r="D9" s="7">
        <v>0.14436685749903372</v>
      </c>
      <c r="O9" s="7"/>
      <c r="P9" s="7"/>
      <c r="R9" s="3"/>
      <c r="T9" s="7"/>
    </row>
    <row r="10" spans="2:20" x14ac:dyDescent="0.25">
      <c r="B10" s="2">
        <v>7</v>
      </c>
      <c r="C10" t="s">
        <v>68</v>
      </c>
      <c r="D10" s="7">
        <v>0.39392894028607306</v>
      </c>
      <c r="O10" s="7"/>
      <c r="P10" s="7"/>
      <c r="R10" s="3"/>
      <c r="T10" s="7"/>
    </row>
    <row r="11" spans="2:20" x14ac:dyDescent="0.25">
      <c r="B11" s="2">
        <v>8</v>
      </c>
      <c r="C11" t="s">
        <v>161</v>
      </c>
      <c r="D11" s="7">
        <v>0.73796231681786462</v>
      </c>
      <c r="O11" s="7"/>
      <c r="P11" s="7"/>
      <c r="R11" s="3"/>
      <c r="T11" s="7"/>
    </row>
    <row r="12" spans="2:20" x14ac:dyDescent="0.25">
      <c r="B12" s="2">
        <v>9</v>
      </c>
      <c r="C12" t="s">
        <v>143</v>
      </c>
      <c r="D12" s="7">
        <v>0.21869712948724487</v>
      </c>
      <c r="O12" s="11" t="s">
        <v>184</v>
      </c>
      <c r="P12" s="11"/>
      <c r="Q12" s="9">
        <f>SUM(Q3:Q11)</f>
        <v>0</v>
      </c>
      <c r="R12" s="10">
        <f>SUM(R3:R11)</f>
        <v>0</v>
      </c>
      <c r="S12" s="1"/>
      <c r="T12" s="1"/>
    </row>
    <row r="13" spans="2:20" x14ac:dyDescent="0.25">
      <c r="B13" s="2">
        <v>10</v>
      </c>
      <c r="C13" t="s">
        <v>87</v>
      </c>
      <c r="D13" s="7">
        <v>0.55440654375525966</v>
      </c>
    </row>
    <row r="14" spans="2:20" x14ac:dyDescent="0.25">
      <c r="B14" s="2">
        <v>11</v>
      </c>
      <c r="C14" t="s">
        <v>35</v>
      </c>
      <c r="D14" s="7">
        <v>0.54092293862058638</v>
      </c>
      <c r="O14" s="6"/>
      <c r="P14" s="6"/>
    </row>
    <row r="15" spans="2:20" x14ac:dyDescent="0.25">
      <c r="B15" s="2">
        <v>12</v>
      </c>
      <c r="C15" t="s">
        <v>81</v>
      </c>
      <c r="D15" s="7">
        <v>0.35855845968108624</v>
      </c>
      <c r="O15" s="5"/>
    </row>
    <row r="16" spans="2:20" x14ac:dyDescent="0.25">
      <c r="B16" s="2">
        <v>13</v>
      </c>
      <c r="C16" t="s">
        <v>80</v>
      </c>
      <c r="D16" s="7">
        <v>0.79252521923791908</v>
      </c>
      <c r="O16" s="5"/>
    </row>
    <row r="17" spans="2:15" x14ac:dyDescent="0.25">
      <c r="B17" s="2">
        <v>14</v>
      </c>
      <c r="C17" t="s">
        <v>133</v>
      </c>
      <c r="D17" s="7">
        <v>0.12674787944339147</v>
      </c>
      <c r="O17" s="5"/>
    </row>
    <row r="18" spans="2:15" x14ac:dyDescent="0.25">
      <c r="B18" s="2">
        <v>15</v>
      </c>
      <c r="C18" t="s">
        <v>67</v>
      </c>
      <c r="D18" s="7">
        <v>0.35524366972002208</v>
      </c>
      <c r="O18" s="5"/>
    </row>
    <row r="19" spans="2:15" x14ac:dyDescent="0.25">
      <c r="B19" s="2">
        <v>16</v>
      </c>
      <c r="C19" t="s">
        <v>105</v>
      </c>
      <c r="D19" s="7">
        <v>0.7045504526253743</v>
      </c>
      <c r="O19" s="5"/>
    </row>
    <row r="20" spans="2:15" x14ac:dyDescent="0.25">
      <c r="B20" s="2">
        <v>17</v>
      </c>
      <c r="C20" t="s">
        <v>52</v>
      </c>
      <c r="D20" s="7">
        <v>0.83024623134909847</v>
      </c>
      <c r="O20" s="5"/>
    </row>
    <row r="21" spans="2:15" x14ac:dyDescent="0.25">
      <c r="B21" s="2">
        <v>18</v>
      </c>
      <c r="C21" t="s">
        <v>167</v>
      </c>
      <c r="D21" s="7">
        <v>0.57206352171531227</v>
      </c>
      <c r="O21" s="5"/>
    </row>
    <row r="22" spans="2:15" x14ac:dyDescent="0.25">
      <c r="B22" s="2">
        <v>19</v>
      </c>
      <c r="C22" t="s">
        <v>84</v>
      </c>
      <c r="D22" s="7">
        <v>0.27274230618908507</v>
      </c>
      <c r="O22" s="5"/>
    </row>
    <row r="23" spans="2:15" x14ac:dyDescent="0.25">
      <c r="B23" s="2">
        <v>20</v>
      </c>
      <c r="C23" t="s">
        <v>3</v>
      </c>
      <c r="D23" s="7">
        <v>0.51258120528199858</v>
      </c>
    </row>
    <row r="24" spans="2:15" x14ac:dyDescent="0.25">
      <c r="B24" s="2">
        <v>21</v>
      </c>
      <c r="C24" t="s">
        <v>27</v>
      </c>
      <c r="D24" s="7">
        <v>0.30817706014886942</v>
      </c>
    </row>
    <row r="25" spans="2:15" x14ac:dyDescent="0.25">
      <c r="B25" s="2">
        <v>22</v>
      </c>
      <c r="C25" t="s">
        <v>131</v>
      </c>
      <c r="D25" s="7">
        <v>0.25988795058863517</v>
      </c>
    </row>
    <row r="26" spans="2:15" x14ac:dyDescent="0.25">
      <c r="B26" s="2">
        <v>23</v>
      </c>
      <c r="C26" t="s">
        <v>59</v>
      </c>
      <c r="D26" s="7">
        <v>0.42609349916324341</v>
      </c>
    </row>
    <row r="27" spans="2:15" x14ac:dyDescent="0.25">
      <c r="B27" s="2">
        <v>24</v>
      </c>
      <c r="C27" t="s">
        <v>24</v>
      </c>
      <c r="D27" s="7">
        <v>0.44535786925164017</v>
      </c>
    </row>
    <row r="28" spans="2:15" x14ac:dyDescent="0.25">
      <c r="B28" s="2">
        <v>25</v>
      </c>
      <c r="C28" t="s">
        <v>125</v>
      </c>
      <c r="D28" s="7">
        <v>0.14634999494975187</v>
      </c>
    </row>
    <row r="29" spans="2:15" x14ac:dyDescent="0.25">
      <c r="B29" s="2">
        <v>26</v>
      </c>
      <c r="C29" t="s">
        <v>70</v>
      </c>
      <c r="D29" s="7">
        <v>0.51932276378339981</v>
      </c>
    </row>
    <row r="30" spans="2:15" x14ac:dyDescent="0.25">
      <c r="B30" s="2">
        <v>27</v>
      </c>
      <c r="C30" t="s">
        <v>25</v>
      </c>
      <c r="D30" s="7">
        <v>0.65695966426015895</v>
      </c>
    </row>
    <row r="31" spans="2:15" x14ac:dyDescent="0.25">
      <c r="B31" s="2">
        <v>28</v>
      </c>
      <c r="C31" t="s">
        <v>96</v>
      </c>
      <c r="D31" s="7">
        <v>0.28078906141921878</v>
      </c>
    </row>
    <row r="32" spans="2:15" x14ac:dyDescent="0.25">
      <c r="B32" s="2">
        <v>29</v>
      </c>
      <c r="C32" t="s">
        <v>168</v>
      </c>
      <c r="D32" s="7">
        <v>5.685654314306901E-2</v>
      </c>
    </row>
    <row r="33" spans="2:4" x14ac:dyDescent="0.25">
      <c r="B33" s="2">
        <v>30</v>
      </c>
      <c r="C33" t="s">
        <v>71</v>
      </c>
      <c r="D33" s="7">
        <v>0.48952644374872845</v>
      </c>
    </row>
    <row r="34" spans="2:4" x14ac:dyDescent="0.25">
      <c r="B34" s="2">
        <v>31</v>
      </c>
      <c r="C34" t="s">
        <v>162</v>
      </c>
      <c r="D34" s="7">
        <v>0.61595727511775766</v>
      </c>
    </row>
    <row r="35" spans="2:4" x14ac:dyDescent="0.25">
      <c r="B35" s="2">
        <v>32</v>
      </c>
      <c r="C35" t="s">
        <v>129</v>
      </c>
      <c r="D35" s="7">
        <v>0.18736253469018091</v>
      </c>
    </row>
    <row r="36" spans="2:4" x14ac:dyDescent="0.25">
      <c r="B36" s="2">
        <v>33</v>
      </c>
      <c r="C36" t="s">
        <v>48</v>
      </c>
      <c r="D36" s="7">
        <v>0.32280182423897602</v>
      </c>
    </row>
    <row r="37" spans="2:4" x14ac:dyDescent="0.25">
      <c r="B37" s="2">
        <v>34</v>
      </c>
      <c r="C37" t="s">
        <v>174</v>
      </c>
      <c r="D37" s="7">
        <v>0.71587849045473051</v>
      </c>
    </row>
    <row r="38" spans="2:4" x14ac:dyDescent="0.25">
      <c r="B38" s="2">
        <v>35</v>
      </c>
      <c r="C38" t="s">
        <v>97</v>
      </c>
      <c r="D38" s="7">
        <v>0.15940030000770081</v>
      </c>
    </row>
    <row r="39" spans="2:4" x14ac:dyDescent="0.25">
      <c r="B39" s="2">
        <v>36</v>
      </c>
      <c r="C39" t="s">
        <v>7</v>
      </c>
      <c r="D39" s="7">
        <v>0.3619068244858521</v>
      </c>
    </row>
    <row r="40" spans="2:4" x14ac:dyDescent="0.25">
      <c r="B40" s="2">
        <v>37</v>
      </c>
      <c r="C40" t="s">
        <v>173</v>
      </c>
      <c r="D40" s="7">
        <v>0.28529044739772985</v>
      </c>
    </row>
    <row r="41" spans="2:4" x14ac:dyDescent="0.25">
      <c r="B41" s="2">
        <v>38</v>
      </c>
      <c r="C41" t="s">
        <v>118</v>
      </c>
      <c r="D41" s="7">
        <v>0.1911210353641393</v>
      </c>
    </row>
    <row r="42" spans="2:4" x14ac:dyDescent="0.25">
      <c r="B42" s="2">
        <v>39</v>
      </c>
      <c r="C42" t="s">
        <v>142</v>
      </c>
      <c r="D42" s="7">
        <v>0.15899719677543123</v>
      </c>
    </row>
    <row r="43" spans="2:4" x14ac:dyDescent="0.25">
      <c r="B43" s="2">
        <v>40</v>
      </c>
      <c r="C43" t="s">
        <v>98</v>
      </c>
      <c r="D43" s="7">
        <v>0.12909022989085989</v>
      </c>
    </row>
    <row r="44" spans="2:4" x14ac:dyDescent="0.25">
      <c r="B44" s="2">
        <v>41</v>
      </c>
      <c r="C44" t="s">
        <v>136</v>
      </c>
      <c r="D44" s="7">
        <v>0.33807350177642753</v>
      </c>
    </row>
    <row r="45" spans="2:4" x14ac:dyDescent="0.25">
      <c r="B45" s="2">
        <v>42</v>
      </c>
      <c r="C45" t="s">
        <v>12</v>
      </c>
      <c r="D45" s="7">
        <v>0.71029568951330413</v>
      </c>
    </row>
    <row r="46" spans="2:4" x14ac:dyDescent="0.25">
      <c r="B46" s="2">
        <v>43</v>
      </c>
      <c r="C46" t="s">
        <v>113</v>
      </c>
      <c r="D46" s="7">
        <v>0.3373851077615363</v>
      </c>
    </row>
    <row r="47" spans="2:4" x14ac:dyDescent="0.25">
      <c r="B47" s="2">
        <v>44</v>
      </c>
      <c r="C47" t="s">
        <v>107</v>
      </c>
      <c r="D47" s="7">
        <v>0.22640682688175931</v>
      </c>
    </row>
    <row r="48" spans="2:4" x14ac:dyDescent="0.25">
      <c r="B48" s="2">
        <v>45</v>
      </c>
      <c r="C48" t="s">
        <v>134</v>
      </c>
      <c r="D48" s="7">
        <v>0.49510355782987098</v>
      </c>
    </row>
    <row r="49" spans="2:4" x14ac:dyDescent="0.25">
      <c r="B49" s="2">
        <v>46</v>
      </c>
      <c r="C49" t="s">
        <v>53</v>
      </c>
      <c r="D49" s="7">
        <v>0.14522738630684659</v>
      </c>
    </row>
    <row r="50" spans="2:4" x14ac:dyDescent="0.25">
      <c r="B50" s="2">
        <v>47</v>
      </c>
      <c r="C50" t="s">
        <v>55</v>
      </c>
      <c r="D50" s="7">
        <v>0.75073801863154077</v>
      </c>
    </row>
    <row r="51" spans="2:4" x14ac:dyDescent="0.25">
      <c r="B51" s="2">
        <v>48</v>
      </c>
      <c r="C51" t="s">
        <v>77</v>
      </c>
      <c r="D51" s="7">
        <v>0.76959164754194576</v>
      </c>
    </row>
    <row r="52" spans="2:4" x14ac:dyDescent="0.25">
      <c r="B52" s="2">
        <v>49</v>
      </c>
      <c r="C52" t="s">
        <v>64</v>
      </c>
      <c r="D52" s="7">
        <v>0.56559804491073906</v>
      </c>
    </row>
    <row r="53" spans="2:4" x14ac:dyDescent="0.25">
      <c r="B53" s="2">
        <v>50</v>
      </c>
      <c r="C53" t="s">
        <v>39</v>
      </c>
      <c r="D53" s="7">
        <v>0.29193259807194166</v>
      </c>
    </row>
    <row r="54" spans="2:4" x14ac:dyDescent="0.25">
      <c r="B54" s="2">
        <v>51</v>
      </c>
      <c r="C54" t="s">
        <v>172</v>
      </c>
      <c r="D54" s="7">
        <v>0.23551431305200268</v>
      </c>
    </row>
    <row r="55" spans="2:4" x14ac:dyDescent="0.25">
      <c r="B55" s="2">
        <v>52</v>
      </c>
      <c r="C55" t="s">
        <v>13</v>
      </c>
      <c r="D55" s="7">
        <v>0.22604683988420893</v>
      </c>
    </row>
    <row r="56" spans="2:4" x14ac:dyDescent="0.25">
      <c r="B56" s="2">
        <v>53</v>
      </c>
      <c r="C56" t="s">
        <v>147</v>
      </c>
      <c r="D56" s="7">
        <v>0.18911975481137602</v>
      </c>
    </row>
    <row r="57" spans="2:4" x14ac:dyDescent="0.25">
      <c r="B57" s="2">
        <v>54</v>
      </c>
      <c r="C57" t="s">
        <v>110</v>
      </c>
      <c r="D57" s="7">
        <v>0.28934373781025602</v>
      </c>
    </row>
    <row r="58" spans="2:4" x14ac:dyDescent="0.25">
      <c r="B58" s="2">
        <v>55</v>
      </c>
      <c r="C58" t="s">
        <v>4</v>
      </c>
      <c r="D58" s="7">
        <v>0.59614534427788435</v>
      </c>
    </row>
    <row r="59" spans="2:4" x14ac:dyDescent="0.25">
      <c r="B59" s="2">
        <v>56</v>
      </c>
      <c r="C59" t="s">
        <v>56</v>
      </c>
      <c r="D59" s="7">
        <v>0.74469196995112963</v>
      </c>
    </row>
    <row r="60" spans="2:4" x14ac:dyDescent="0.25">
      <c r="B60" s="2">
        <v>57</v>
      </c>
      <c r="C60" t="s">
        <v>114</v>
      </c>
      <c r="D60" s="7">
        <v>0.40430218980610116</v>
      </c>
    </row>
    <row r="61" spans="2:4" x14ac:dyDescent="0.25">
      <c r="B61" s="2">
        <v>58</v>
      </c>
      <c r="C61" t="s">
        <v>132</v>
      </c>
      <c r="D61" s="7">
        <v>8.3726758664637094E-2</v>
      </c>
    </row>
    <row r="62" spans="2:4" x14ac:dyDescent="0.25">
      <c r="B62" s="2">
        <v>59</v>
      </c>
      <c r="C62" t="s">
        <v>137</v>
      </c>
      <c r="D62" s="7">
        <v>0.52959777699206712</v>
      </c>
    </row>
    <row r="63" spans="2:4" x14ac:dyDescent="0.25">
      <c r="B63" s="2">
        <v>60</v>
      </c>
      <c r="C63" t="s">
        <v>33</v>
      </c>
      <c r="D63" s="7">
        <v>0.47913089226405647</v>
      </c>
    </row>
    <row r="64" spans="2:4" x14ac:dyDescent="0.25">
      <c r="B64" s="2">
        <v>61</v>
      </c>
      <c r="C64" t="s">
        <v>31</v>
      </c>
      <c r="D64" s="7">
        <v>0.38467798584816765</v>
      </c>
    </row>
    <row r="65" spans="2:4" x14ac:dyDescent="0.25">
      <c r="B65" s="2">
        <v>62</v>
      </c>
      <c r="C65" t="s">
        <v>153</v>
      </c>
      <c r="D65" s="7">
        <v>0.31713667210255464</v>
      </c>
    </row>
    <row r="66" spans="2:4" x14ac:dyDescent="0.25">
      <c r="B66" s="2">
        <v>63</v>
      </c>
      <c r="C66" t="s">
        <v>16</v>
      </c>
      <c r="D66" s="7">
        <v>0.54299076491006193</v>
      </c>
    </row>
    <row r="67" spans="2:4" x14ac:dyDescent="0.25">
      <c r="B67" s="2">
        <v>64</v>
      </c>
      <c r="C67" t="s">
        <v>45</v>
      </c>
      <c r="D67" s="7">
        <v>0.21726429498776106</v>
      </c>
    </row>
    <row r="68" spans="2:4" x14ac:dyDescent="0.25">
      <c r="B68" s="2">
        <v>65</v>
      </c>
      <c r="C68" t="s">
        <v>69</v>
      </c>
      <c r="D68" s="7">
        <v>0.50558527693197663</v>
      </c>
    </row>
    <row r="69" spans="2:4" x14ac:dyDescent="0.25">
      <c r="B69" s="2">
        <v>66</v>
      </c>
      <c r="C69" t="s">
        <v>60</v>
      </c>
      <c r="D69" s="7">
        <v>0.47301045767935723</v>
      </c>
    </row>
    <row r="70" spans="2:4" x14ac:dyDescent="0.25">
      <c r="B70" s="2">
        <v>67</v>
      </c>
      <c r="C70" t="s">
        <v>104</v>
      </c>
      <c r="D70" s="7">
        <v>0.33454895882578595</v>
      </c>
    </row>
    <row r="71" spans="2:4" x14ac:dyDescent="0.25">
      <c r="B71" s="2">
        <v>68</v>
      </c>
      <c r="C71" t="s">
        <v>88</v>
      </c>
      <c r="D71" s="7">
        <v>0.38992906101101465</v>
      </c>
    </row>
    <row r="72" spans="2:4" x14ac:dyDescent="0.25">
      <c r="B72" s="2">
        <v>69</v>
      </c>
      <c r="C72" t="s">
        <v>78</v>
      </c>
      <c r="D72" s="7">
        <v>0.44454578904545478</v>
      </c>
    </row>
    <row r="73" spans="2:4" x14ac:dyDescent="0.25">
      <c r="B73" s="2">
        <v>70</v>
      </c>
      <c r="C73" t="s">
        <v>156</v>
      </c>
      <c r="D73" s="7">
        <v>0.19224422442244221</v>
      </c>
    </row>
    <row r="74" spans="2:4" x14ac:dyDescent="0.25">
      <c r="B74" s="2">
        <v>71</v>
      </c>
      <c r="C74" t="s">
        <v>32</v>
      </c>
      <c r="D74" s="7">
        <v>0.18198969988160096</v>
      </c>
    </row>
    <row r="75" spans="2:4" x14ac:dyDescent="0.25">
      <c r="B75" s="2">
        <v>72</v>
      </c>
      <c r="C75" t="s">
        <v>89</v>
      </c>
      <c r="D75" s="7">
        <v>0.40207095532874104</v>
      </c>
    </row>
    <row r="76" spans="2:4" x14ac:dyDescent="0.25">
      <c r="B76" s="2">
        <v>73</v>
      </c>
      <c r="C76" t="s">
        <v>30</v>
      </c>
      <c r="D76" s="7">
        <v>0.25276094974312896</v>
      </c>
    </row>
    <row r="77" spans="2:4" x14ac:dyDescent="0.25">
      <c r="B77" s="2">
        <v>74</v>
      </c>
      <c r="C77" t="s">
        <v>73</v>
      </c>
      <c r="D77" s="7">
        <v>0.10816189734087577</v>
      </c>
    </row>
    <row r="78" spans="2:4" x14ac:dyDescent="0.25">
      <c r="B78" s="2">
        <v>75</v>
      </c>
      <c r="C78" t="s">
        <v>112</v>
      </c>
      <c r="D78" s="7">
        <v>0.41454816561324664</v>
      </c>
    </row>
    <row r="79" spans="2:4" x14ac:dyDescent="0.25">
      <c r="B79" s="2">
        <v>76</v>
      </c>
      <c r="C79" t="s">
        <v>82</v>
      </c>
      <c r="D79" s="7">
        <v>0.83744263631569338</v>
      </c>
    </row>
    <row r="80" spans="2:4" x14ac:dyDescent="0.25">
      <c r="B80" s="2">
        <v>77</v>
      </c>
      <c r="C80" t="s">
        <v>18</v>
      </c>
      <c r="D80" s="7">
        <v>0.46629088149372483</v>
      </c>
    </row>
    <row r="81" spans="2:4" x14ac:dyDescent="0.25">
      <c r="B81" s="2">
        <v>78</v>
      </c>
      <c r="C81" t="s">
        <v>163</v>
      </c>
      <c r="D81" s="7">
        <v>0.19927828598856168</v>
      </c>
    </row>
    <row r="82" spans="2:4" x14ac:dyDescent="0.25">
      <c r="B82" s="2">
        <v>79</v>
      </c>
      <c r="C82" t="s">
        <v>100</v>
      </c>
      <c r="D82" s="7">
        <v>0.21002746497245459</v>
      </c>
    </row>
    <row r="83" spans="2:4" x14ac:dyDescent="0.25">
      <c r="B83" s="2">
        <v>80</v>
      </c>
      <c r="C83" t="s">
        <v>141</v>
      </c>
      <c r="D83" s="7">
        <v>0.30217751734456194</v>
      </c>
    </row>
    <row r="84" spans="2:4" x14ac:dyDescent="0.25">
      <c r="B84" s="2">
        <v>81</v>
      </c>
      <c r="C84" t="s">
        <v>54</v>
      </c>
      <c r="D84" s="7">
        <v>0.40802642026531766</v>
      </c>
    </row>
    <row r="85" spans="2:4" x14ac:dyDescent="0.25">
      <c r="B85" s="2">
        <v>82</v>
      </c>
      <c r="C85" t="s">
        <v>61</v>
      </c>
      <c r="D85" s="7">
        <v>0.29998048659910703</v>
      </c>
    </row>
    <row r="86" spans="2:4" x14ac:dyDescent="0.25">
      <c r="B86" s="2">
        <v>83</v>
      </c>
      <c r="C86" t="s">
        <v>37</v>
      </c>
      <c r="D86" s="7">
        <v>0.31353554200788625</v>
      </c>
    </row>
    <row r="87" spans="2:4" x14ac:dyDescent="0.25">
      <c r="B87" s="2">
        <v>84</v>
      </c>
      <c r="C87" t="s">
        <v>121</v>
      </c>
      <c r="D87" s="7">
        <v>0.3856384828519015</v>
      </c>
    </row>
    <row r="88" spans="2:4" x14ac:dyDescent="0.25">
      <c r="B88" s="2">
        <v>85</v>
      </c>
      <c r="C88" t="s">
        <v>127</v>
      </c>
      <c r="D88" s="7">
        <v>0.18326017654699731</v>
      </c>
    </row>
    <row r="89" spans="2:4" x14ac:dyDescent="0.25">
      <c r="B89" s="2">
        <v>86</v>
      </c>
      <c r="C89" t="s">
        <v>171</v>
      </c>
      <c r="D89" s="7">
        <v>0.35154748079181675</v>
      </c>
    </row>
    <row r="90" spans="2:4" x14ac:dyDescent="0.25">
      <c r="B90" s="2">
        <v>87</v>
      </c>
      <c r="C90" t="s">
        <v>43</v>
      </c>
      <c r="D90" s="7">
        <v>0.37625218425287316</v>
      </c>
    </row>
    <row r="91" spans="2:4" x14ac:dyDescent="0.25">
      <c r="B91" s="2">
        <v>88</v>
      </c>
      <c r="C91" t="s">
        <v>99</v>
      </c>
      <c r="D91" s="7">
        <v>0.12541975333358957</v>
      </c>
    </row>
    <row r="92" spans="2:4" x14ac:dyDescent="0.25">
      <c r="B92" s="2">
        <v>89</v>
      </c>
      <c r="C92" t="s">
        <v>9</v>
      </c>
      <c r="D92" s="7">
        <v>9.6552249319397626E-2</v>
      </c>
    </row>
    <row r="93" spans="2:4" x14ac:dyDescent="0.25">
      <c r="B93" s="2">
        <v>90</v>
      </c>
      <c r="C93" t="s">
        <v>139</v>
      </c>
      <c r="D93" s="7">
        <v>0.41713290843089368</v>
      </c>
    </row>
    <row r="94" spans="2:4" x14ac:dyDescent="0.25">
      <c r="B94" s="2">
        <v>91</v>
      </c>
      <c r="C94" t="s">
        <v>6</v>
      </c>
      <c r="D94" s="7">
        <v>0.29053464719664379</v>
      </c>
    </row>
    <row r="95" spans="2:4" x14ac:dyDescent="0.25">
      <c r="B95" s="2">
        <v>92</v>
      </c>
      <c r="C95" t="s">
        <v>40</v>
      </c>
      <c r="D95" s="7">
        <v>0.57495494855421692</v>
      </c>
    </row>
    <row r="96" spans="2:4" x14ac:dyDescent="0.25">
      <c r="B96" s="2">
        <v>93</v>
      </c>
      <c r="C96" t="s">
        <v>138</v>
      </c>
      <c r="D96" s="7">
        <v>0.31601730005114287</v>
      </c>
    </row>
    <row r="97" spans="2:4" x14ac:dyDescent="0.25">
      <c r="B97" s="2">
        <v>94</v>
      </c>
      <c r="C97" t="s">
        <v>106</v>
      </c>
      <c r="D97" s="7">
        <v>0.61477965158006798</v>
      </c>
    </row>
    <row r="98" spans="2:4" x14ac:dyDescent="0.25">
      <c r="B98" s="2">
        <v>95</v>
      </c>
      <c r="C98" t="s">
        <v>66</v>
      </c>
      <c r="D98" s="7">
        <v>0.20754521158248201</v>
      </c>
    </row>
    <row r="99" spans="2:4" x14ac:dyDescent="0.25">
      <c r="B99" s="2">
        <v>96</v>
      </c>
      <c r="C99" t="s">
        <v>148</v>
      </c>
      <c r="D99" s="7">
        <v>0.50947089589844974</v>
      </c>
    </row>
    <row r="100" spans="2:4" x14ac:dyDescent="0.25">
      <c r="B100" s="2">
        <v>97</v>
      </c>
      <c r="C100" t="s">
        <v>0</v>
      </c>
      <c r="D100" s="7">
        <v>0.39613504417051432</v>
      </c>
    </row>
    <row r="101" spans="2:4" x14ac:dyDescent="0.25">
      <c r="B101" s="2">
        <v>98</v>
      </c>
      <c r="C101" t="s">
        <v>170</v>
      </c>
      <c r="D101" s="7">
        <v>0.75206103825166504</v>
      </c>
    </row>
    <row r="102" spans="2:4" x14ac:dyDescent="0.25">
      <c r="B102" s="2">
        <v>99</v>
      </c>
      <c r="C102" t="s">
        <v>91</v>
      </c>
      <c r="D102" s="7">
        <v>0.82529919356103643</v>
      </c>
    </row>
    <row r="103" spans="2:4" x14ac:dyDescent="0.25">
      <c r="B103" s="2">
        <v>100</v>
      </c>
      <c r="C103" t="s">
        <v>164</v>
      </c>
      <c r="D103" s="7">
        <v>0.31873335877305747</v>
      </c>
    </row>
    <row r="104" spans="2:4" x14ac:dyDescent="0.25">
      <c r="B104" s="2">
        <v>101</v>
      </c>
      <c r="C104" t="s">
        <v>21</v>
      </c>
      <c r="D104" s="7">
        <v>0.68554971419685973</v>
      </c>
    </row>
    <row r="105" spans="2:4" x14ac:dyDescent="0.25">
      <c r="B105" s="2">
        <v>102</v>
      </c>
      <c r="C105" t="s">
        <v>19</v>
      </c>
      <c r="D105" s="7">
        <v>0.70113185186800564</v>
      </c>
    </row>
    <row r="106" spans="2:4" x14ac:dyDescent="0.25">
      <c r="B106" s="2">
        <v>103</v>
      </c>
      <c r="C106" t="s">
        <v>93</v>
      </c>
      <c r="D106" s="7">
        <v>0.24522374401696748</v>
      </c>
    </row>
    <row r="107" spans="2:4" x14ac:dyDescent="0.25">
      <c r="B107" s="2">
        <v>104</v>
      </c>
      <c r="C107" t="s">
        <v>76</v>
      </c>
      <c r="D107" s="7">
        <v>0.38898879862664598</v>
      </c>
    </row>
    <row r="108" spans="2:4" x14ac:dyDescent="0.25">
      <c r="B108" s="2">
        <v>105</v>
      </c>
      <c r="C108" t="s">
        <v>109</v>
      </c>
      <c r="D108" s="7">
        <v>0.342762366853613</v>
      </c>
    </row>
    <row r="109" spans="2:4" x14ac:dyDescent="0.25">
      <c r="B109" s="2">
        <v>106</v>
      </c>
      <c r="C109" t="s">
        <v>17</v>
      </c>
      <c r="D109" s="7">
        <v>0.40963437338963049</v>
      </c>
    </row>
    <row r="110" spans="2:4" x14ac:dyDescent="0.25">
      <c r="B110" s="2">
        <v>107</v>
      </c>
      <c r="C110" t="s">
        <v>74</v>
      </c>
      <c r="D110" s="7">
        <v>0.39257551728902135</v>
      </c>
    </row>
    <row r="111" spans="2:4" x14ac:dyDescent="0.25">
      <c r="B111" s="2">
        <v>108</v>
      </c>
      <c r="C111" t="s">
        <v>122</v>
      </c>
      <c r="D111" s="7">
        <v>0.30138704886373952</v>
      </c>
    </row>
    <row r="112" spans="2:4" x14ac:dyDescent="0.25">
      <c r="B112" s="2">
        <v>109</v>
      </c>
      <c r="C112" t="s">
        <v>42</v>
      </c>
      <c r="D112" s="7">
        <v>0.58164782276390881</v>
      </c>
    </row>
    <row r="113" spans="2:4" x14ac:dyDescent="0.25">
      <c r="B113" s="2">
        <v>110</v>
      </c>
      <c r="C113" t="s">
        <v>20</v>
      </c>
      <c r="D113" s="7">
        <v>0.42875000268060293</v>
      </c>
    </row>
    <row r="114" spans="2:4" x14ac:dyDescent="0.25">
      <c r="B114" s="2">
        <v>111</v>
      </c>
      <c r="C114" t="s">
        <v>22</v>
      </c>
      <c r="D114" s="7">
        <v>0.38777478364185364</v>
      </c>
    </row>
    <row r="115" spans="2:4" x14ac:dyDescent="0.25">
      <c r="B115" s="2">
        <v>112</v>
      </c>
      <c r="C115" t="s">
        <v>50</v>
      </c>
      <c r="D115" s="7">
        <v>0.4487000288301356</v>
      </c>
    </row>
    <row r="116" spans="2:4" x14ac:dyDescent="0.25">
      <c r="B116" s="2">
        <v>113</v>
      </c>
      <c r="C116" t="s">
        <v>23</v>
      </c>
      <c r="D116" s="7">
        <v>0.28359713364204053</v>
      </c>
    </row>
    <row r="117" spans="2:4" x14ac:dyDescent="0.25">
      <c r="B117" s="2">
        <v>114</v>
      </c>
      <c r="C117" t="s">
        <v>157</v>
      </c>
      <c r="D117" s="7">
        <v>0.35882565213540607</v>
      </c>
    </row>
    <row r="118" spans="2:4" x14ac:dyDescent="0.25">
      <c r="B118" s="2">
        <v>115</v>
      </c>
      <c r="C118" t="s">
        <v>8</v>
      </c>
      <c r="D118" s="7">
        <v>0.578125</v>
      </c>
    </row>
    <row r="119" spans="2:4" x14ac:dyDescent="0.25">
      <c r="B119" s="2">
        <v>116</v>
      </c>
      <c r="C119" t="s">
        <v>11</v>
      </c>
      <c r="D119" s="7">
        <v>7.8156410221232875E-2</v>
      </c>
    </row>
    <row r="120" spans="2:4" x14ac:dyDescent="0.25">
      <c r="B120" s="2">
        <v>117</v>
      </c>
      <c r="C120" t="s">
        <v>95</v>
      </c>
      <c r="D120" s="7">
        <v>0.84683463675746495</v>
      </c>
    </row>
    <row r="121" spans="2:4" x14ac:dyDescent="0.25">
      <c r="B121" s="2">
        <v>118</v>
      </c>
      <c r="C121" t="s">
        <v>169</v>
      </c>
      <c r="D121" s="7">
        <v>0.27871522915054825</v>
      </c>
    </row>
    <row r="122" spans="2:4" x14ac:dyDescent="0.25">
      <c r="B122" s="2">
        <v>119</v>
      </c>
      <c r="C122" t="s">
        <v>128</v>
      </c>
      <c r="D122" s="7">
        <v>0.42277146778008118</v>
      </c>
    </row>
    <row r="123" spans="2:4" x14ac:dyDescent="0.25">
      <c r="B123" s="2">
        <v>120</v>
      </c>
      <c r="C123" t="s">
        <v>151</v>
      </c>
      <c r="D123" s="7">
        <v>0.11835269861125218</v>
      </c>
    </row>
    <row r="124" spans="2:4" x14ac:dyDescent="0.25">
      <c r="B124" s="2">
        <v>121</v>
      </c>
      <c r="C124" t="s">
        <v>51</v>
      </c>
      <c r="D124" s="7">
        <v>0.15496889180499557</v>
      </c>
    </row>
    <row r="125" spans="2:4" x14ac:dyDescent="0.25">
      <c r="B125" s="2">
        <v>122</v>
      </c>
      <c r="C125" t="s">
        <v>102</v>
      </c>
      <c r="D125" s="7">
        <v>0.60375137317326344</v>
      </c>
    </row>
    <row r="126" spans="2:4" x14ac:dyDescent="0.25">
      <c r="B126" s="2">
        <v>123</v>
      </c>
      <c r="C126" t="s">
        <v>166</v>
      </c>
      <c r="D126" s="7">
        <v>0.50768049155145933</v>
      </c>
    </row>
    <row r="127" spans="2:4" x14ac:dyDescent="0.25">
      <c r="B127" s="2">
        <v>124</v>
      </c>
      <c r="C127" t="s">
        <v>29</v>
      </c>
      <c r="D127" s="7">
        <v>0.37971693069585527</v>
      </c>
    </row>
    <row r="128" spans="2:4" x14ac:dyDescent="0.25">
      <c r="B128" s="2">
        <v>125</v>
      </c>
      <c r="C128" t="s">
        <v>108</v>
      </c>
      <c r="D128" s="7">
        <v>0.50621305138699413</v>
      </c>
    </row>
    <row r="129" spans="2:4" x14ac:dyDescent="0.25">
      <c r="B129" s="2">
        <v>126</v>
      </c>
      <c r="C129" t="s">
        <v>65</v>
      </c>
      <c r="D129" s="7">
        <v>8.5817997076280794E-2</v>
      </c>
    </row>
    <row r="130" spans="2:4" x14ac:dyDescent="0.25">
      <c r="B130" s="2">
        <v>127</v>
      </c>
      <c r="C130" t="s">
        <v>146</v>
      </c>
      <c r="D130" s="7">
        <v>0.42790963975073409</v>
      </c>
    </row>
    <row r="131" spans="2:4" x14ac:dyDescent="0.25">
      <c r="B131" s="2">
        <v>128</v>
      </c>
      <c r="C131" t="s">
        <v>49</v>
      </c>
      <c r="D131" s="7">
        <v>0.36945230359083697</v>
      </c>
    </row>
    <row r="132" spans="2:4" x14ac:dyDescent="0.25">
      <c r="B132" s="2">
        <v>129</v>
      </c>
      <c r="C132" t="s">
        <v>154</v>
      </c>
      <c r="D132" s="7">
        <v>0.2519218467224722</v>
      </c>
    </row>
    <row r="133" spans="2:4" x14ac:dyDescent="0.25">
      <c r="B133" s="2">
        <v>130</v>
      </c>
      <c r="C133" t="s">
        <v>90</v>
      </c>
      <c r="D133" s="7">
        <v>0.30213605373327468</v>
      </c>
    </row>
    <row r="134" spans="2:4" x14ac:dyDescent="0.25">
      <c r="B134" s="2">
        <v>131</v>
      </c>
      <c r="C134" t="s">
        <v>83</v>
      </c>
      <c r="D134" s="7">
        <v>0.55241462040814404</v>
      </c>
    </row>
    <row r="135" spans="2:4" x14ac:dyDescent="0.25">
      <c r="B135" s="2">
        <v>132</v>
      </c>
      <c r="C135" t="s">
        <v>34</v>
      </c>
      <c r="D135" s="7">
        <v>0.43445719026487645</v>
      </c>
    </row>
    <row r="136" spans="2:4" x14ac:dyDescent="0.25">
      <c r="B136" s="2">
        <v>133</v>
      </c>
      <c r="C136" t="s">
        <v>44</v>
      </c>
      <c r="D136" s="7">
        <v>0.6001862769383205</v>
      </c>
    </row>
    <row r="137" spans="2:4" x14ac:dyDescent="0.25">
      <c r="B137" s="2">
        <v>134</v>
      </c>
      <c r="C137" t="s">
        <v>111</v>
      </c>
      <c r="D137" s="7">
        <v>0.5594186317328419</v>
      </c>
    </row>
    <row r="138" spans="2:4" x14ac:dyDescent="0.25">
      <c r="B138" s="2">
        <v>135</v>
      </c>
      <c r="C138" t="s">
        <v>124</v>
      </c>
      <c r="D138" s="7">
        <v>0.41861696902005141</v>
      </c>
    </row>
    <row r="139" spans="2:4" x14ac:dyDescent="0.25">
      <c r="B139" s="2">
        <v>136</v>
      </c>
      <c r="C139" t="s">
        <v>92</v>
      </c>
      <c r="D139" s="7">
        <v>0.30793256802074298</v>
      </c>
    </row>
    <row r="140" spans="2:4" x14ac:dyDescent="0.25">
      <c r="B140" s="2">
        <v>137</v>
      </c>
      <c r="C140" t="s">
        <v>116</v>
      </c>
      <c r="D140" s="7">
        <v>0.21098086701235524</v>
      </c>
    </row>
    <row r="141" spans="2:4" x14ac:dyDescent="0.25">
      <c r="B141" s="2">
        <v>138</v>
      </c>
      <c r="C141" t="s">
        <v>144</v>
      </c>
      <c r="D141" s="7">
        <v>0.34189966859459858</v>
      </c>
    </row>
    <row r="142" spans="2:4" x14ac:dyDescent="0.25">
      <c r="B142" s="2">
        <v>139</v>
      </c>
      <c r="C142" t="s">
        <v>94</v>
      </c>
      <c r="D142" s="7">
        <v>0.38565369388446052</v>
      </c>
    </row>
    <row r="143" spans="2:4" x14ac:dyDescent="0.25">
      <c r="B143" s="2">
        <v>140</v>
      </c>
      <c r="C143" t="s">
        <v>75</v>
      </c>
      <c r="D143" s="7">
        <v>0.22948894877026838</v>
      </c>
    </row>
    <row r="144" spans="2:4" x14ac:dyDescent="0.25">
      <c r="B144" s="2">
        <v>141</v>
      </c>
      <c r="C144" t="s">
        <v>175</v>
      </c>
      <c r="D144" s="7">
        <v>0.50434561297704705</v>
      </c>
    </row>
    <row r="145" spans="2:4" x14ac:dyDescent="0.25">
      <c r="B145" s="2">
        <v>142</v>
      </c>
      <c r="C145" t="s">
        <v>103</v>
      </c>
      <c r="D145" s="7">
        <v>0.94917607159017525</v>
      </c>
    </row>
    <row r="146" spans="2:4" x14ac:dyDescent="0.25">
      <c r="B146" s="2">
        <v>143</v>
      </c>
      <c r="C146" t="s">
        <v>158</v>
      </c>
      <c r="D146" s="7">
        <v>0.17467299326274552</v>
      </c>
    </row>
    <row r="147" spans="2:4" x14ac:dyDescent="0.25">
      <c r="B147" s="2">
        <v>144</v>
      </c>
      <c r="C147" t="s">
        <v>5</v>
      </c>
      <c r="D147" s="7">
        <v>0.67483506126295945</v>
      </c>
    </row>
    <row r="148" spans="2:4" x14ac:dyDescent="0.25">
      <c r="B148" s="2">
        <v>145</v>
      </c>
      <c r="C148" t="s">
        <v>101</v>
      </c>
      <c r="D148" s="7">
        <v>0.96288786721363584</v>
      </c>
    </row>
    <row r="149" spans="2:4" x14ac:dyDescent="0.25">
      <c r="B149" s="2">
        <v>146</v>
      </c>
      <c r="C149" t="s">
        <v>1</v>
      </c>
      <c r="D149" s="7">
        <v>0.84815203231606384</v>
      </c>
    </row>
    <row r="150" spans="2:4" x14ac:dyDescent="0.25">
      <c r="B150" s="2">
        <v>147</v>
      </c>
      <c r="C150" t="s">
        <v>165</v>
      </c>
      <c r="D150" s="7">
        <v>0.4321813221427806</v>
      </c>
    </row>
    <row r="151" spans="2:4" x14ac:dyDescent="0.25">
      <c r="B151" s="2">
        <v>148</v>
      </c>
      <c r="C151" t="s">
        <v>36</v>
      </c>
      <c r="D151" s="7">
        <v>0.19125990797887929</v>
      </c>
    </row>
    <row r="152" spans="2:4" x14ac:dyDescent="0.25">
      <c r="B152" s="2">
        <v>149</v>
      </c>
      <c r="C152" t="s">
        <v>135</v>
      </c>
      <c r="D152" s="7">
        <v>0.27488588126817448</v>
      </c>
    </row>
    <row r="153" spans="2:4" x14ac:dyDescent="0.25">
      <c r="B153" s="2">
        <v>150</v>
      </c>
      <c r="C153" t="s">
        <v>150</v>
      </c>
      <c r="D153" s="7">
        <v>0.35162587605827172</v>
      </c>
    </row>
    <row r="154" spans="2:4" x14ac:dyDescent="0.25">
      <c r="B154" s="2">
        <v>151</v>
      </c>
      <c r="C154" t="s">
        <v>47</v>
      </c>
      <c r="D154" s="7">
        <v>0.23038522643814871</v>
      </c>
    </row>
    <row r="155" spans="2:4" x14ac:dyDescent="0.25">
      <c r="B155" s="2">
        <v>152</v>
      </c>
      <c r="C155" t="s">
        <v>38</v>
      </c>
      <c r="D155" s="7">
        <v>6.1116805631193285E-3</v>
      </c>
    </row>
    <row r="156" spans="2:4" x14ac:dyDescent="0.25">
      <c r="B156" s="2">
        <v>153</v>
      </c>
      <c r="C156" t="s">
        <v>160</v>
      </c>
      <c r="D156" s="7">
        <v>0.45683061512671314</v>
      </c>
    </row>
    <row r="157" spans="2:4" x14ac:dyDescent="0.25">
      <c r="B157" s="2">
        <v>154</v>
      </c>
      <c r="C157" t="s">
        <v>130</v>
      </c>
      <c r="D157" s="7">
        <v>0.66155655266055646</v>
      </c>
    </row>
    <row r="158" spans="2:4" x14ac:dyDescent="0.25">
      <c r="B158" s="2">
        <v>155</v>
      </c>
      <c r="C158" t="s">
        <v>120</v>
      </c>
      <c r="D158" s="7">
        <v>0.14905456506255801</v>
      </c>
    </row>
    <row r="159" spans="2:4" x14ac:dyDescent="0.25">
      <c r="B159" s="2">
        <v>156</v>
      </c>
      <c r="C159" t="s">
        <v>85</v>
      </c>
      <c r="D159" s="7">
        <v>0.1437547847428623</v>
      </c>
    </row>
    <row r="160" spans="2:4" x14ac:dyDescent="0.25">
      <c r="B160" s="2">
        <v>157</v>
      </c>
      <c r="C160" t="s">
        <v>149</v>
      </c>
      <c r="D160" s="7">
        <v>0.14739143428715781</v>
      </c>
    </row>
    <row r="161" spans="2:4" x14ac:dyDescent="0.25">
      <c r="B161" s="2">
        <v>158</v>
      </c>
      <c r="C161" t="s">
        <v>26</v>
      </c>
      <c r="D161" s="7">
        <v>0.64838096899332043</v>
      </c>
    </row>
    <row r="162" spans="2:4" x14ac:dyDescent="0.25">
      <c r="B162" s="2">
        <v>159</v>
      </c>
      <c r="C162" t="s">
        <v>10</v>
      </c>
      <c r="D162" s="7">
        <v>2.8799157408893449E-2</v>
      </c>
    </row>
    <row r="163" spans="2:4" x14ac:dyDescent="0.25">
      <c r="B163" s="2">
        <v>160</v>
      </c>
      <c r="C163" t="s">
        <v>46</v>
      </c>
      <c r="D163" s="7">
        <v>0.2394347525735695</v>
      </c>
    </row>
    <row r="164" spans="2:4" x14ac:dyDescent="0.25">
      <c r="B164" s="2">
        <v>161</v>
      </c>
      <c r="C164" t="s">
        <v>152</v>
      </c>
      <c r="D164" s="7">
        <v>0.21397487284131173</v>
      </c>
    </row>
    <row r="165" spans="2:4" x14ac:dyDescent="0.25">
      <c r="B165" s="2">
        <v>162</v>
      </c>
      <c r="C165" t="s">
        <v>79</v>
      </c>
      <c r="D165" s="7">
        <v>0.4548574817122551</v>
      </c>
    </row>
    <row r="166" spans="2:4" x14ac:dyDescent="0.25">
      <c r="B166" s="2">
        <v>163</v>
      </c>
      <c r="C166" t="s">
        <v>159</v>
      </c>
      <c r="D166" s="7">
        <v>0.31152878042488608</v>
      </c>
    </row>
    <row r="167" spans="2:4" x14ac:dyDescent="0.25">
      <c r="B167" s="2">
        <v>164</v>
      </c>
      <c r="C167" t="s">
        <v>140</v>
      </c>
      <c r="D167" s="7">
        <v>0.22663811773281281</v>
      </c>
    </row>
    <row r="168" spans="2:4" x14ac:dyDescent="0.25">
      <c r="B168" s="2">
        <v>165</v>
      </c>
      <c r="C168" t="s">
        <v>86</v>
      </c>
      <c r="D168" s="7">
        <v>0.15087053061312103</v>
      </c>
    </row>
    <row r="169" spans="2:4" x14ac:dyDescent="0.25">
      <c r="B169" s="2">
        <v>166</v>
      </c>
      <c r="C169" t="s">
        <v>72</v>
      </c>
      <c r="D169" s="7">
        <v>0.45235235662592665</v>
      </c>
    </row>
    <row r="170" spans="2:4" x14ac:dyDescent="0.25">
      <c r="B170" s="2">
        <v>167</v>
      </c>
      <c r="C170" t="s">
        <v>119</v>
      </c>
      <c r="D170" s="7">
        <v>0.93048122797865607</v>
      </c>
    </row>
    <row r="171" spans="2:4" x14ac:dyDescent="0.25">
      <c r="B171" s="2">
        <v>168</v>
      </c>
      <c r="C171" t="s">
        <v>58</v>
      </c>
      <c r="D171" s="7">
        <v>0.30506397225875881</v>
      </c>
    </row>
    <row r="172" spans="2:4" x14ac:dyDescent="0.25">
      <c r="B172" s="2">
        <v>169</v>
      </c>
      <c r="C172" t="s">
        <v>176</v>
      </c>
      <c r="D172" s="7">
        <v>0.12342240672750854</v>
      </c>
    </row>
    <row r="173" spans="2:4" x14ac:dyDescent="0.25">
      <c r="B173" s="2">
        <v>170</v>
      </c>
      <c r="C173" t="s">
        <v>57</v>
      </c>
      <c r="D173" s="7">
        <v>0.26396436301354687</v>
      </c>
    </row>
    <row r="174" spans="2:4" x14ac:dyDescent="0.25">
      <c r="B174" s="2">
        <v>171</v>
      </c>
      <c r="C174" t="s">
        <v>145</v>
      </c>
      <c r="D174" s="7">
        <v>0.26961897573741461</v>
      </c>
    </row>
    <row r="175" spans="2:4" x14ac:dyDescent="0.25">
      <c r="B175" s="2">
        <v>172</v>
      </c>
      <c r="C175" t="s">
        <v>155</v>
      </c>
      <c r="D175" s="7">
        <v>0.59793394990672011</v>
      </c>
    </row>
    <row r="176" spans="2:4" x14ac:dyDescent="0.25">
      <c r="B176" s="2">
        <v>173</v>
      </c>
      <c r="C176" t="s">
        <v>115</v>
      </c>
      <c r="D176" s="7">
        <v>0.53136155022947473</v>
      </c>
    </row>
    <row r="177" spans="2:4" x14ac:dyDescent="0.25">
      <c r="B177" s="2">
        <v>174</v>
      </c>
      <c r="C177" t="s">
        <v>126</v>
      </c>
      <c r="D177" s="7">
        <v>0.15961564454492952</v>
      </c>
    </row>
    <row r="178" spans="2:4" x14ac:dyDescent="0.25">
      <c r="B178" s="2">
        <v>175</v>
      </c>
      <c r="C178" t="s">
        <v>62</v>
      </c>
      <c r="D178" s="7">
        <v>6.0565701017806874E-2</v>
      </c>
    </row>
    <row r="179" spans="2:4" x14ac:dyDescent="0.25">
      <c r="B179" s="2">
        <v>176</v>
      </c>
      <c r="C179" t="s">
        <v>117</v>
      </c>
      <c r="D179" s="7">
        <v>0.37957404548039364</v>
      </c>
    </row>
    <row r="180" spans="2:4" x14ac:dyDescent="0.25">
      <c r="B180" s="2">
        <v>177</v>
      </c>
      <c r="C180" t="s">
        <v>14</v>
      </c>
      <c r="D180" s="7">
        <v>0.28049757080804905</v>
      </c>
    </row>
  </sheetData>
  <mergeCells count="3">
    <mergeCell ref="B2:D2"/>
    <mergeCell ref="O2:P2"/>
    <mergeCell ref="O12:P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4ACA-3DFE-4232-919E-7C4E616319F7}">
  <dimension ref="A1:B41"/>
  <sheetViews>
    <sheetView workbookViewId="0">
      <selection activeCell="E18" sqref="E18"/>
    </sheetView>
  </sheetViews>
  <sheetFormatPr baseColWidth="10" defaultColWidth="9.140625" defaultRowHeight="15" x14ac:dyDescent="0.25"/>
  <cols>
    <col min="1" max="1" width="11.5703125" bestFit="1" customWidth="1"/>
    <col min="2" max="2" width="14.7109375" bestFit="1" customWidth="1"/>
  </cols>
  <sheetData>
    <row r="1" spans="1:2" x14ac:dyDescent="0.25">
      <c r="A1" s="26" t="s">
        <v>197</v>
      </c>
      <c r="B1" s="26" t="s">
        <v>198</v>
      </c>
    </row>
    <row r="2" spans="1:2" x14ac:dyDescent="0.25">
      <c r="A2">
        <v>1</v>
      </c>
      <c r="B2">
        <v>96.9</v>
      </c>
    </row>
    <row r="3" spans="1:2" x14ac:dyDescent="0.25">
      <c r="A3">
        <v>2</v>
      </c>
      <c r="B3">
        <v>109.2</v>
      </c>
    </row>
    <row r="4" spans="1:2" x14ac:dyDescent="0.25">
      <c r="A4">
        <v>3</v>
      </c>
      <c r="B4">
        <v>91.9</v>
      </c>
    </row>
    <row r="5" spans="1:2" x14ac:dyDescent="0.25">
      <c r="A5">
        <v>4</v>
      </c>
      <c r="B5">
        <v>105</v>
      </c>
    </row>
    <row r="6" spans="1:2" x14ac:dyDescent="0.25">
      <c r="A6">
        <v>5</v>
      </c>
      <c r="B6">
        <v>124.1</v>
      </c>
    </row>
    <row r="7" spans="1:2" x14ac:dyDescent="0.25">
      <c r="A7">
        <v>6</v>
      </c>
      <c r="B7">
        <v>105</v>
      </c>
    </row>
    <row r="8" spans="1:2" x14ac:dyDescent="0.25">
      <c r="A8">
        <v>7</v>
      </c>
      <c r="B8">
        <v>109.6</v>
      </c>
    </row>
    <row r="9" spans="1:2" x14ac:dyDescent="0.25">
      <c r="A9">
        <v>8</v>
      </c>
      <c r="B9">
        <v>129.69999999999999</v>
      </c>
    </row>
    <row r="10" spans="1:2" x14ac:dyDescent="0.25">
      <c r="A10">
        <v>9</v>
      </c>
      <c r="B10">
        <v>115</v>
      </c>
    </row>
    <row r="11" spans="1:2" x14ac:dyDescent="0.25">
      <c r="A11">
        <v>10</v>
      </c>
      <c r="B11">
        <v>71.900000000000006</v>
      </c>
    </row>
    <row r="12" spans="1:2" x14ac:dyDescent="0.25">
      <c r="A12">
        <v>11</v>
      </c>
      <c r="B12">
        <v>90.5</v>
      </c>
    </row>
    <row r="13" spans="1:2" x14ac:dyDescent="0.25">
      <c r="A13">
        <v>12</v>
      </c>
      <c r="B13">
        <v>96.2</v>
      </c>
    </row>
    <row r="14" spans="1:2" x14ac:dyDescent="0.25">
      <c r="A14">
        <v>13</v>
      </c>
      <c r="B14">
        <v>104.8</v>
      </c>
    </row>
    <row r="15" spans="1:2" x14ac:dyDescent="0.25">
      <c r="A15">
        <v>14</v>
      </c>
      <c r="B15">
        <v>86.2</v>
      </c>
    </row>
    <row r="16" spans="1:2" x14ac:dyDescent="0.25">
      <c r="A16">
        <v>15</v>
      </c>
      <c r="B16">
        <v>94.8</v>
      </c>
    </row>
    <row r="17" spans="1:2" x14ac:dyDescent="0.25">
      <c r="A17">
        <v>16</v>
      </c>
      <c r="B17">
        <v>77.099999999999994</v>
      </c>
    </row>
    <row r="18" spans="1:2" x14ac:dyDescent="0.25">
      <c r="A18">
        <v>17</v>
      </c>
      <c r="B18">
        <v>114.6</v>
      </c>
    </row>
    <row r="19" spans="1:2" x14ac:dyDescent="0.25">
      <c r="A19">
        <v>18</v>
      </c>
      <c r="B19">
        <v>85.4</v>
      </c>
    </row>
    <row r="20" spans="1:2" x14ac:dyDescent="0.25">
      <c r="A20">
        <v>19</v>
      </c>
      <c r="B20">
        <v>110.6</v>
      </c>
    </row>
    <row r="21" spans="1:2" x14ac:dyDescent="0.25">
      <c r="A21">
        <v>20</v>
      </c>
      <c r="B21">
        <v>93.4</v>
      </c>
    </row>
    <row r="22" spans="1:2" x14ac:dyDescent="0.25">
      <c r="A22">
        <v>21</v>
      </c>
      <c r="B22">
        <v>92.6</v>
      </c>
    </row>
    <row r="23" spans="1:2" x14ac:dyDescent="0.25">
      <c r="A23">
        <v>22</v>
      </c>
      <c r="B23">
        <v>96.4</v>
      </c>
    </row>
    <row r="24" spans="1:2" x14ac:dyDescent="0.25">
      <c r="A24">
        <v>23</v>
      </c>
      <c r="B24">
        <v>93.7</v>
      </c>
    </row>
    <row r="25" spans="1:2" x14ac:dyDescent="0.25">
      <c r="A25">
        <v>24</v>
      </c>
      <c r="B25">
        <v>129.30000000000001</v>
      </c>
    </row>
    <row r="26" spans="1:2" x14ac:dyDescent="0.25">
      <c r="A26">
        <v>25</v>
      </c>
      <c r="B26">
        <v>80.8</v>
      </c>
    </row>
    <row r="27" spans="1:2" x14ac:dyDescent="0.25">
      <c r="A27">
        <v>26</v>
      </c>
      <c r="B27">
        <v>103</v>
      </c>
    </row>
    <row r="28" spans="1:2" x14ac:dyDescent="0.25">
      <c r="A28">
        <v>27</v>
      </c>
      <c r="B28">
        <v>110.5</v>
      </c>
    </row>
    <row r="29" spans="1:2" x14ac:dyDescent="0.25">
      <c r="A29">
        <v>28</v>
      </c>
      <c r="B29">
        <v>104.3</v>
      </c>
    </row>
    <row r="30" spans="1:2" x14ac:dyDescent="0.25">
      <c r="A30">
        <v>29</v>
      </c>
      <c r="B30">
        <v>92.2</v>
      </c>
    </row>
    <row r="31" spans="1:2" x14ac:dyDescent="0.25">
      <c r="A31">
        <v>30</v>
      </c>
      <c r="B31">
        <v>94.9</v>
      </c>
    </row>
    <row r="32" spans="1:2" x14ac:dyDescent="0.25">
      <c r="A32">
        <v>31</v>
      </c>
      <c r="B32">
        <v>116.3</v>
      </c>
    </row>
    <row r="33" spans="1:2" x14ac:dyDescent="0.25">
      <c r="A33">
        <v>32</v>
      </c>
      <c r="B33">
        <v>117.2</v>
      </c>
    </row>
    <row r="34" spans="1:2" x14ac:dyDescent="0.25">
      <c r="A34">
        <v>33</v>
      </c>
      <c r="B34">
        <v>89.5</v>
      </c>
    </row>
    <row r="35" spans="1:2" x14ac:dyDescent="0.25">
      <c r="A35">
        <v>34</v>
      </c>
      <c r="B35">
        <v>96.8</v>
      </c>
    </row>
    <row r="36" spans="1:2" x14ac:dyDescent="0.25">
      <c r="A36">
        <v>35</v>
      </c>
      <c r="B36">
        <v>107.9</v>
      </c>
    </row>
    <row r="37" spans="1:2" x14ac:dyDescent="0.25">
      <c r="A37">
        <v>36</v>
      </c>
      <c r="B37">
        <v>112.5</v>
      </c>
    </row>
    <row r="38" spans="1:2" x14ac:dyDescent="0.25">
      <c r="A38">
        <v>37</v>
      </c>
      <c r="B38">
        <v>96.5</v>
      </c>
    </row>
    <row r="39" spans="1:2" x14ac:dyDescent="0.25">
      <c r="A39">
        <v>38</v>
      </c>
      <c r="B39">
        <v>106.9</v>
      </c>
    </row>
    <row r="40" spans="1:2" x14ac:dyDescent="0.25">
      <c r="A40">
        <v>39</v>
      </c>
      <c r="B40">
        <v>108.1</v>
      </c>
    </row>
    <row r="41" spans="1:2" x14ac:dyDescent="0.25">
      <c r="A41">
        <v>40</v>
      </c>
      <c r="B41">
        <v>77.900000000000006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980-2917-4214-880F-C199DA711274}">
  <dimension ref="A1:B36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11.5703125" bestFit="1" customWidth="1"/>
  </cols>
  <sheetData>
    <row r="1" spans="1:2" x14ac:dyDescent="0.25">
      <c r="A1" s="26" t="s">
        <v>197</v>
      </c>
      <c r="B1" s="26" t="s">
        <v>199</v>
      </c>
    </row>
    <row r="2" spans="1:2" x14ac:dyDescent="0.25">
      <c r="A2">
        <v>1</v>
      </c>
      <c r="B2">
        <v>28.2</v>
      </c>
    </row>
    <row r="3" spans="1:2" x14ac:dyDescent="0.25">
      <c r="A3">
        <v>2</v>
      </c>
      <c r="B3">
        <v>30.1</v>
      </c>
    </row>
    <row r="4" spans="1:2" x14ac:dyDescent="0.25">
      <c r="A4">
        <v>3</v>
      </c>
      <c r="B4">
        <v>24.5</v>
      </c>
    </row>
    <row r="5" spans="1:2" x14ac:dyDescent="0.25">
      <c r="A5">
        <v>4</v>
      </c>
      <c r="B5">
        <v>25.2</v>
      </c>
    </row>
    <row r="6" spans="1:2" x14ac:dyDescent="0.25">
      <c r="A6">
        <v>5</v>
      </c>
      <c r="B6">
        <v>32.200000000000003</v>
      </c>
    </row>
    <row r="7" spans="1:2" x14ac:dyDescent="0.25">
      <c r="A7">
        <v>6</v>
      </c>
      <c r="B7">
        <v>30.3</v>
      </c>
    </row>
    <row r="8" spans="1:2" x14ac:dyDescent="0.25">
      <c r="A8">
        <v>7</v>
      </c>
      <c r="B8">
        <v>26</v>
      </c>
    </row>
    <row r="9" spans="1:2" x14ac:dyDescent="0.25">
      <c r="A9">
        <v>8</v>
      </c>
      <c r="B9">
        <v>23.1</v>
      </c>
    </row>
    <row r="10" spans="1:2" x14ac:dyDescent="0.25">
      <c r="A10">
        <v>9</v>
      </c>
      <c r="B10">
        <v>28.8</v>
      </c>
    </row>
    <row r="11" spans="1:2" x14ac:dyDescent="0.25">
      <c r="A11">
        <v>10</v>
      </c>
      <c r="B11">
        <v>33.4</v>
      </c>
    </row>
    <row r="12" spans="1:2" x14ac:dyDescent="0.25">
      <c r="A12">
        <v>11</v>
      </c>
      <c r="B12">
        <v>26.4</v>
      </c>
    </row>
    <row r="13" spans="1:2" x14ac:dyDescent="0.25">
      <c r="A13">
        <v>12</v>
      </c>
      <c r="B13">
        <v>22.7</v>
      </c>
    </row>
    <row r="14" spans="1:2" x14ac:dyDescent="0.25">
      <c r="A14">
        <v>13</v>
      </c>
      <c r="B14">
        <v>26.2</v>
      </c>
    </row>
    <row r="15" spans="1:2" x14ac:dyDescent="0.25">
      <c r="A15">
        <v>14</v>
      </c>
      <c r="B15">
        <v>37.299999999999997</v>
      </c>
    </row>
    <row r="16" spans="1:2" x14ac:dyDescent="0.25">
      <c r="A16">
        <v>15</v>
      </c>
      <c r="B16">
        <v>25.4</v>
      </c>
    </row>
    <row r="17" spans="1:2" x14ac:dyDescent="0.25">
      <c r="A17">
        <v>16</v>
      </c>
      <c r="B17">
        <v>36.5</v>
      </c>
    </row>
    <row r="18" spans="1:2" x14ac:dyDescent="0.25">
      <c r="A18">
        <v>17</v>
      </c>
      <c r="B18">
        <v>33.299999999999997</v>
      </c>
    </row>
    <row r="19" spans="1:2" x14ac:dyDescent="0.25">
      <c r="A19">
        <v>18</v>
      </c>
      <c r="B19">
        <v>29.3</v>
      </c>
    </row>
    <row r="20" spans="1:2" x14ac:dyDescent="0.25">
      <c r="A20">
        <v>19</v>
      </c>
      <c r="B20">
        <v>23.4</v>
      </c>
    </row>
    <row r="21" spans="1:2" x14ac:dyDescent="0.25">
      <c r="A21">
        <v>20</v>
      </c>
      <c r="B21">
        <v>21.8</v>
      </c>
    </row>
    <row r="22" spans="1:2" x14ac:dyDescent="0.25">
      <c r="A22">
        <v>21</v>
      </c>
      <c r="B22">
        <v>26.9</v>
      </c>
    </row>
    <row r="23" spans="1:2" x14ac:dyDescent="0.25">
      <c r="A23">
        <v>22</v>
      </c>
      <c r="B23">
        <v>32.5</v>
      </c>
    </row>
    <row r="24" spans="1:2" x14ac:dyDescent="0.25">
      <c r="A24">
        <v>23</v>
      </c>
      <c r="B24">
        <v>29.3</v>
      </c>
    </row>
    <row r="25" spans="1:2" x14ac:dyDescent="0.25">
      <c r="A25">
        <v>24</v>
      </c>
      <c r="B25">
        <v>26.8</v>
      </c>
    </row>
    <row r="26" spans="1:2" x14ac:dyDescent="0.25">
      <c r="A26">
        <v>25</v>
      </c>
      <c r="B26">
        <v>28.6</v>
      </c>
    </row>
    <row r="27" spans="1:2" x14ac:dyDescent="0.25">
      <c r="A27">
        <v>26</v>
      </c>
      <c r="B27">
        <v>32.4</v>
      </c>
    </row>
    <row r="28" spans="1:2" x14ac:dyDescent="0.25">
      <c r="A28">
        <v>27</v>
      </c>
      <c r="B28">
        <v>25.6</v>
      </c>
    </row>
    <row r="29" spans="1:2" x14ac:dyDescent="0.25">
      <c r="A29">
        <v>28</v>
      </c>
      <c r="B29">
        <v>27.3</v>
      </c>
    </row>
    <row r="30" spans="1:2" x14ac:dyDescent="0.25">
      <c r="A30">
        <v>29</v>
      </c>
      <c r="B30">
        <v>24.7</v>
      </c>
    </row>
    <row r="31" spans="1:2" x14ac:dyDescent="0.25">
      <c r="A31">
        <v>30</v>
      </c>
      <c r="B31">
        <v>33.5</v>
      </c>
    </row>
    <row r="32" spans="1:2" x14ac:dyDescent="0.25">
      <c r="A32">
        <v>31</v>
      </c>
      <c r="B32">
        <v>31.5</v>
      </c>
    </row>
    <row r="33" spans="1:2" x14ac:dyDescent="0.25">
      <c r="A33">
        <v>32</v>
      </c>
      <c r="B33">
        <v>32.799999999999997</v>
      </c>
    </row>
    <row r="34" spans="1:2" x14ac:dyDescent="0.25">
      <c r="A34">
        <v>33</v>
      </c>
      <c r="B34">
        <v>34.299999999999997</v>
      </c>
    </row>
    <row r="35" spans="1:2" x14ac:dyDescent="0.25">
      <c r="A35">
        <v>34</v>
      </c>
      <c r="B35">
        <v>24.9</v>
      </c>
    </row>
    <row r="36" spans="1:2" x14ac:dyDescent="0.25">
      <c r="A36">
        <v>35</v>
      </c>
      <c r="B36">
        <v>31.5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B053-E1A0-448A-AAB9-6879293ABB38}">
  <dimension ref="A1:B101"/>
  <sheetViews>
    <sheetView workbookViewId="0">
      <selection activeCell="E19" sqref="E19"/>
    </sheetView>
  </sheetViews>
  <sheetFormatPr baseColWidth="10" defaultColWidth="9.140625" defaultRowHeight="15" x14ac:dyDescent="0.25"/>
  <cols>
    <col min="1" max="1" width="11.5703125" bestFit="1" customWidth="1"/>
    <col min="2" max="2" width="16.140625" bestFit="1" customWidth="1"/>
  </cols>
  <sheetData>
    <row r="1" spans="1:2" x14ac:dyDescent="0.25">
      <c r="A1" s="26" t="s">
        <v>197</v>
      </c>
      <c r="B1" s="26" t="s">
        <v>200</v>
      </c>
    </row>
    <row r="2" spans="1:2" x14ac:dyDescent="0.25">
      <c r="A2">
        <v>1</v>
      </c>
      <c r="B2">
        <v>103.9</v>
      </c>
    </row>
    <row r="3" spans="1:2" x14ac:dyDescent="0.25">
      <c r="A3">
        <v>2</v>
      </c>
      <c r="B3">
        <v>116.7</v>
      </c>
    </row>
    <row r="4" spans="1:2" x14ac:dyDescent="0.25">
      <c r="A4">
        <v>3</v>
      </c>
      <c r="B4">
        <v>148.1</v>
      </c>
    </row>
    <row r="5" spans="1:2" x14ac:dyDescent="0.25">
      <c r="A5">
        <v>4</v>
      </c>
      <c r="B5">
        <v>120.5</v>
      </c>
    </row>
    <row r="6" spans="1:2" x14ac:dyDescent="0.25">
      <c r="A6">
        <v>5</v>
      </c>
      <c r="B6">
        <v>124.3</v>
      </c>
    </row>
    <row r="7" spans="1:2" x14ac:dyDescent="0.25">
      <c r="A7">
        <v>6</v>
      </c>
      <c r="B7">
        <v>122.6</v>
      </c>
    </row>
    <row r="8" spans="1:2" x14ac:dyDescent="0.25">
      <c r="A8">
        <v>7</v>
      </c>
      <c r="B8">
        <v>115.5</v>
      </c>
    </row>
    <row r="9" spans="1:2" x14ac:dyDescent="0.25">
      <c r="A9">
        <v>8</v>
      </c>
      <c r="B9">
        <v>129.19999999999999</v>
      </c>
    </row>
    <row r="10" spans="1:2" x14ac:dyDescent="0.25">
      <c r="A10">
        <v>9</v>
      </c>
      <c r="B10">
        <v>118.7</v>
      </c>
    </row>
    <row r="11" spans="1:2" x14ac:dyDescent="0.25">
      <c r="A11">
        <v>10</v>
      </c>
      <c r="B11">
        <v>110</v>
      </c>
    </row>
    <row r="12" spans="1:2" x14ac:dyDescent="0.25">
      <c r="A12">
        <v>11</v>
      </c>
      <c r="B12">
        <v>116.2</v>
      </c>
    </row>
    <row r="13" spans="1:2" x14ac:dyDescent="0.25">
      <c r="A13">
        <v>12</v>
      </c>
      <c r="B13">
        <v>120.2</v>
      </c>
    </row>
    <row r="14" spans="1:2" x14ac:dyDescent="0.25">
      <c r="A14">
        <v>13</v>
      </c>
      <c r="B14">
        <v>129.30000000000001</v>
      </c>
    </row>
    <row r="15" spans="1:2" x14ac:dyDescent="0.25">
      <c r="A15">
        <v>14</v>
      </c>
      <c r="B15">
        <v>113</v>
      </c>
    </row>
    <row r="16" spans="1:2" x14ac:dyDescent="0.25">
      <c r="A16">
        <v>15</v>
      </c>
      <c r="B16">
        <v>128</v>
      </c>
    </row>
    <row r="17" spans="1:2" x14ac:dyDescent="0.25">
      <c r="A17">
        <v>16</v>
      </c>
      <c r="B17">
        <v>136.69999999999999</v>
      </c>
    </row>
    <row r="18" spans="1:2" x14ac:dyDescent="0.25">
      <c r="A18">
        <v>17</v>
      </c>
      <c r="B18">
        <v>136.69999999999999</v>
      </c>
    </row>
    <row r="19" spans="1:2" x14ac:dyDescent="0.25">
      <c r="A19">
        <v>18</v>
      </c>
      <c r="B19">
        <v>120.5</v>
      </c>
    </row>
    <row r="20" spans="1:2" x14ac:dyDescent="0.25">
      <c r="A20">
        <v>19</v>
      </c>
      <c r="B20">
        <v>112.2</v>
      </c>
    </row>
    <row r="21" spans="1:2" x14ac:dyDescent="0.25">
      <c r="A21">
        <v>20</v>
      </c>
      <c r="B21">
        <v>116.7</v>
      </c>
    </row>
    <row r="22" spans="1:2" x14ac:dyDescent="0.25">
      <c r="A22">
        <v>21</v>
      </c>
      <c r="B22">
        <v>132</v>
      </c>
    </row>
    <row r="23" spans="1:2" x14ac:dyDescent="0.25">
      <c r="A23">
        <v>22</v>
      </c>
      <c r="B23">
        <v>134.6</v>
      </c>
    </row>
    <row r="24" spans="1:2" x14ac:dyDescent="0.25">
      <c r="A24">
        <v>23</v>
      </c>
      <c r="B24">
        <v>123.6</v>
      </c>
    </row>
    <row r="25" spans="1:2" x14ac:dyDescent="0.25">
      <c r="A25">
        <v>24</v>
      </c>
      <c r="B25">
        <v>131.80000000000001</v>
      </c>
    </row>
    <row r="26" spans="1:2" x14ac:dyDescent="0.25">
      <c r="A26">
        <v>25</v>
      </c>
      <c r="B26">
        <v>138.5</v>
      </c>
    </row>
    <row r="27" spans="1:2" x14ac:dyDescent="0.25">
      <c r="A27">
        <v>26</v>
      </c>
      <c r="B27">
        <v>105.5</v>
      </c>
    </row>
    <row r="28" spans="1:2" x14ac:dyDescent="0.25">
      <c r="A28">
        <v>27</v>
      </c>
      <c r="B28">
        <v>103.3</v>
      </c>
    </row>
    <row r="29" spans="1:2" x14ac:dyDescent="0.25">
      <c r="A29">
        <v>28</v>
      </c>
      <c r="B29">
        <v>138.19999999999999</v>
      </c>
    </row>
    <row r="30" spans="1:2" x14ac:dyDescent="0.25">
      <c r="A30">
        <v>29</v>
      </c>
      <c r="B30">
        <v>121.9</v>
      </c>
    </row>
    <row r="31" spans="1:2" x14ac:dyDescent="0.25">
      <c r="A31">
        <v>30</v>
      </c>
      <c r="B31">
        <v>121.7</v>
      </c>
    </row>
    <row r="32" spans="1:2" x14ac:dyDescent="0.25">
      <c r="A32">
        <v>31</v>
      </c>
      <c r="B32">
        <v>140.4</v>
      </c>
    </row>
    <row r="33" spans="1:2" x14ac:dyDescent="0.25">
      <c r="A33">
        <v>32</v>
      </c>
      <c r="B33">
        <v>109</v>
      </c>
    </row>
    <row r="34" spans="1:2" x14ac:dyDescent="0.25">
      <c r="A34">
        <v>33</v>
      </c>
      <c r="B34">
        <v>112.8</v>
      </c>
    </row>
    <row r="35" spans="1:2" x14ac:dyDescent="0.25">
      <c r="A35">
        <v>34</v>
      </c>
      <c r="B35">
        <v>128.80000000000001</v>
      </c>
    </row>
    <row r="36" spans="1:2" x14ac:dyDescent="0.25">
      <c r="A36">
        <v>35</v>
      </c>
      <c r="B36">
        <v>110</v>
      </c>
    </row>
    <row r="37" spans="1:2" x14ac:dyDescent="0.25">
      <c r="A37">
        <v>36</v>
      </c>
      <c r="B37">
        <v>116.6</v>
      </c>
    </row>
    <row r="38" spans="1:2" x14ac:dyDescent="0.25">
      <c r="A38">
        <v>37</v>
      </c>
      <c r="B38">
        <v>122.4</v>
      </c>
    </row>
    <row r="39" spans="1:2" x14ac:dyDescent="0.25">
      <c r="A39">
        <v>38</v>
      </c>
      <c r="B39">
        <v>119.6</v>
      </c>
    </row>
    <row r="40" spans="1:2" x14ac:dyDescent="0.25">
      <c r="A40">
        <v>39</v>
      </c>
      <c r="B40">
        <v>120.4</v>
      </c>
    </row>
    <row r="41" spans="1:2" x14ac:dyDescent="0.25">
      <c r="A41">
        <v>40</v>
      </c>
      <c r="B41">
        <v>129.30000000000001</v>
      </c>
    </row>
    <row r="42" spans="1:2" x14ac:dyDescent="0.25">
      <c r="A42">
        <v>41</v>
      </c>
      <c r="B42">
        <v>128.69999999999999</v>
      </c>
    </row>
    <row r="43" spans="1:2" x14ac:dyDescent="0.25">
      <c r="A43">
        <v>42</v>
      </c>
      <c r="B43">
        <v>119.6</v>
      </c>
    </row>
    <row r="44" spans="1:2" x14ac:dyDescent="0.25">
      <c r="A44">
        <v>43</v>
      </c>
      <c r="B44">
        <v>123.4</v>
      </c>
    </row>
    <row r="45" spans="1:2" x14ac:dyDescent="0.25">
      <c r="A45">
        <v>44</v>
      </c>
      <c r="B45">
        <v>125.9</v>
      </c>
    </row>
    <row r="46" spans="1:2" x14ac:dyDescent="0.25">
      <c r="A46">
        <v>45</v>
      </c>
      <c r="B46">
        <v>134</v>
      </c>
    </row>
    <row r="47" spans="1:2" x14ac:dyDescent="0.25">
      <c r="A47">
        <v>46</v>
      </c>
      <c r="B47">
        <v>127.6</v>
      </c>
    </row>
    <row r="48" spans="1:2" x14ac:dyDescent="0.25">
      <c r="A48">
        <v>47</v>
      </c>
      <c r="B48">
        <v>132.1</v>
      </c>
    </row>
    <row r="49" spans="1:2" x14ac:dyDescent="0.25">
      <c r="A49">
        <v>48</v>
      </c>
      <c r="B49">
        <v>104.9</v>
      </c>
    </row>
    <row r="50" spans="1:2" x14ac:dyDescent="0.25">
      <c r="A50">
        <v>49</v>
      </c>
      <c r="B50">
        <v>120.2</v>
      </c>
    </row>
    <row r="51" spans="1:2" x14ac:dyDescent="0.25">
      <c r="A51">
        <v>50</v>
      </c>
      <c r="B51">
        <v>125.6</v>
      </c>
    </row>
    <row r="52" spans="1:2" x14ac:dyDescent="0.25">
      <c r="A52">
        <v>51</v>
      </c>
      <c r="B52">
        <v>122.2</v>
      </c>
    </row>
    <row r="53" spans="1:2" x14ac:dyDescent="0.25">
      <c r="A53">
        <v>52</v>
      </c>
      <c r="B53">
        <v>132.69999999999999</v>
      </c>
    </row>
    <row r="54" spans="1:2" x14ac:dyDescent="0.25">
      <c r="A54">
        <v>53</v>
      </c>
      <c r="B54">
        <v>115</v>
      </c>
    </row>
    <row r="55" spans="1:2" x14ac:dyDescent="0.25">
      <c r="A55">
        <v>54</v>
      </c>
      <c r="B55">
        <v>132.1</v>
      </c>
    </row>
    <row r="56" spans="1:2" x14ac:dyDescent="0.25">
      <c r="A56">
        <v>55</v>
      </c>
      <c r="B56">
        <v>131.1</v>
      </c>
    </row>
    <row r="57" spans="1:2" x14ac:dyDescent="0.25">
      <c r="A57">
        <v>56</v>
      </c>
      <c r="B57">
        <v>130.30000000000001</v>
      </c>
    </row>
    <row r="58" spans="1:2" x14ac:dyDescent="0.25">
      <c r="A58">
        <v>57</v>
      </c>
      <c r="B58">
        <v>124.6</v>
      </c>
    </row>
    <row r="59" spans="1:2" x14ac:dyDescent="0.25">
      <c r="A59">
        <v>58</v>
      </c>
      <c r="B59">
        <v>123</v>
      </c>
    </row>
    <row r="60" spans="1:2" x14ac:dyDescent="0.25">
      <c r="A60">
        <v>59</v>
      </c>
      <c r="B60">
        <v>128.6</v>
      </c>
    </row>
    <row r="61" spans="1:2" x14ac:dyDescent="0.25">
      <c r="A61">
        <v>60</v>
      </c>
      <c r="B61">
        <v>121.9</v>
      </c>
    </row>
    <row r="62" spans="1:2" x14ac:dyDescent="0.25">
      <c r="A62">
        <v>61</v>
      </c>
      <c r="B62">
        <v>134.4</v>
      </c>
    </row>
    <row r="63" spans="1:2" x14ac:dyDescent="0.25">
      <c r="A63">
        <v>62</v>
      </c>
      <c r="B63">
        <v>131</v>
      </c>
    </row>
    <row r="64" spans="1:2" x14ac:dyDescent="0.25">
      <c r="A64">
        <v>63</v>
      </c>
      <c r="B64">
        <v>128.1</v>
      </c>
    </row>
    <row r="65" spans="1:2" x14ac:dyDescent="0.25">
      <c r="A65">
        <v>64</v>
      </c>
      <c r="B65">
        <v>122.9</v>
      </c>
    </row>
    <row r="66" spans="1:2" x14ac:dyDescent="0.25">
      <c r="A66">
        <v>65</v>
      </c>
      <c r="B66">
        <v>129</v>
      </c>
    </row>
    <row r="67" spans="1:2" x14ac:dyDescent="0.25">
      <c r="A67">
        <v>66</v>
      </c>
      <c r="B67">
        <v>128.19999999999999</v>
      </c>
    </row>
    <row r="68" spans="1:2" x14ac:dyDescent="0.25">
      <c r="A68">
        <v>67</v>
      </c>
      <c r="B68">
        <v>129.1</v>
      </c>
    </row>
    <row r="69" spans="1:2" x14ac:dyDescent="0.25">
      <c r="A69">
        <v>68</v>
      </c>
      <c r="B69">
        <v>116.4</v>
      </c>
    </row>
    <row r="70" spans="1:2" x14ac:dyDescent="0.25">
      <c r="A70">
        <v>69</v>
      </c>
      <c r="B70">
        <v>120.3</v>
      </c>
    </row>
    <row r="71" spans="1:2" x14ac:dyDescent="0.25">
      <c r="A71">
        <v>70</v>
      </c>
      <c r="B71">
        <v>122.3</v>
      </c>
    </row>
    <row r="72" spans="1:2" x14ac:dyDescent="0.25">
      <c r="A72">
        <v>71</v>
      </c>
      <c r="B72">
        <v>131.19999999999999</v>
      </c>
    </row>
    <row r="73" spans="1:2" x14ac:dyDescent="0.25">
      <c r="A73">
        <v>72</v>
      </c>
      <c r="B73">
        <v>130.80000000000001</v>
      </c>
    </row>
    <row r="74" spans="1:2" x14ac:dyDescent="0.25">
      <c r="A74">
        <v>73</v>
      </c>
      <c r="B74">
        <v>105.4</v>
      </c>
    </row>
    <row r="75" spans="1:2" x14ac:dyDescent="0.25">
      <c r="A75">
        <v>74</v>
      </c>
      <c r="B75">
        <v>117.6</v>
      </c>
    </row>
    <row r="76" spans="1:2" x14ac:dyDescent="0.25">
      <c r="A76">
        <v>75</v>
      </c>
      <c r="B76">
        <v>126.9</v>
      </c>
    </row>
    <row r="77" spans="1:2" x14ac:dyDescent="0.25">
      <c r="A77">
        <v>76</v>
      </c>
      <c r="B77">
        <v>109.4</v>
      </c>
    </row>
    <row r="78" spans="1:2" x14ac:dyDescent="0.25">
      <c r="A78">
        <v>77</v>
      </c>
      <c r="B78">
        <v>130.80000000000001</v>
      </c>
    </row>
    <row r="79" spans="1:2" x14ac:dyDescent="0.25">
      <c r="A79">
        <v>78</v>
      </c>
      <c r="B79">
        <v>115.5</v>
      </c>
    </row>
    <row r="80" spans="1:2" x14ac:dyDescent="0.25">
      <c r="A80">
        <v>79</v>
      </c>
      <c r="B80">
        <v>142.69999999999999</v>
      </c>
    </row>
    <row r="81" spans="1:2" x14ac:dyDescent="0.25">
      <c r="A81">
        <v>80</v>
      </c>
      <c r="B81">
        <v>120.6</v>
      </c>
    </row>
    <row r="82" spans="1:2" x14ac:dyDescent="0.25">
      <c r="A82">
        <v>81</v>
      </c>
      <c r="B82">
        <v>134.30000000000001</v>
      </c>
    </row>
    <row r="83" spans="1:2" x14ac:dyDescent="0.25">
      <c r="A83">
        <v>82</v>
      </c>
      <c r="B83">
        <v>134</v>
      </c>
    </row>
    <row r="84" spans="1:2" x14ac:dyDescent="0.25">
      <c r="A84">
        <v>83</v>
      </c>
      <c r="B84">
        <v>131.19999999999999</v>
      </c>
    </row>
    <row r="85" spans="1:2" x14ac:dyDescent="0.25">
      <c r="A85">
        <v>84</v>
      </c>
      <c r="B85">
        <v>124.7</v>
      </c>
    </row>
    <row r="86" spans="1:2" x14ac:dyDescent="0.25">
      <c r="A86">
        <v>85</v>
      </c>
      <c r="B86">
        <v>117.2</v>
      </c>
    </row>
    <row r="87" spans="1:2" x14ac:dyDescent="0.25">
      <c r="A87">
        <v>86</v>
      </c>
      <c r="B87">
        <v>126.8</v>
      </c>
    </row>
    <row r="88" spans="1:2" x14ac:dyDescent="0.25">
      <c r="A88">
        <v>87</v>
      </c>
      <c r="B88">
        <v>123.7</v>
      </c>
    </row>
    <row r="89" spans="1:2" x14ac:dyDescent="0.25">
      <c r="A89">
        <v>88</v>
      </c>
      <c r="B89">
        <v>139.69999999999999</v>
      </c>
    </row>
    <row r="90" spans="1:2" x14ac:dyDescent="0.25">
      <c r="A90">
        <v>89</v>
      </c>
      <c r="B90">
        <v>105</v>
      </c>
    </row>
    <row r="91" spans="1:2" x14ac:dyDescent="0.25">
      <c r="A91">
        <v>90</v>
      </c>
      <c r="B91">
        <v>118.1</v>
      </c>
    </row>
    <row r="92" spans="1:2" x14ac:dyDescent="0.25">
      <c r="A92">
        <v>91</v>
      </c>
      <c r="B92">
        <v>121.5</v>
      </c>
    </row>
    <row r="93" spans="1:2" x14ac:dyDescent="0.25">
      <c r="A93">
        <v>92</v>
      </c>
      <c r="B93">
        <v>116.9</v>
      </c>
    </row>
    <row r="94" spans="1:2" x14ac:dyDescent="0.25">
      <c r="A94">
        <v>93</v>
      </c>
      <c r="B94">
        <v>117.2</v>
      </c>
    </row>
    <row r="95" spans="1:2" x14ac:dyDescent="0.25">
      <c r="A95">
        <v>94</v>
      </c>
      <c r="B95">
        <v>123.5</v>
      </c>
    </row>
    <row r="96" spans="1:2" x14ac:dyDescent="0.25">
      <c r="A96">
        <v>95</v>
      </c>
      <c r="B96">
        <v>120</v>
      </c>
    </row>
    <row r="97" spans="1:2" x14ac:dyDescent="0.25">
      <c r="A97">
        <v>96</v>
      </c>
      <c r="B97">
        <v>113.9</v>
      </c>
    </row>
    <row r="98" spans="1:2" x14ac:dyDescent="0.25">
      <c r="A98">
        <v>97</v>
      </c>
      <c r="B98">
        <v>123.7</v>
      </c>
    </row>
    <row r="99" spans="1:2" x14ac:dyDescent="0.25">
      <c r="A99">
        <v>98</v>
      </c>
      <c r="B99">
        <v>119</v>
      </c>
    </row>
    <row r="100" spans="1:2" x14ac:dyDescent="0.25">
      <c r="A100">
        <v>99</v>
      </c>
      <c r="B100">
        <v>125.2</v>
      </c>
    </row>
    <row r="101" spans="1:2" x14ac:dyDescent="0.25">
      <c r="A101">
        <v>100</v>
      </c>
      <c r="B101">
        <v>124.2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4D67-EE54-47B2-B7E8-7FF430A790E7}">
  <dimension ref="A1:B101"/>
  <sheetViews>
    <sheetView workbookViewId="0">
      <selection activeCell="F13" sqref="F13"/>
    </sheetView>
  </sheetViews>
  <sheetFormatPr baseColWidth="10" defaultColWidth="9.140625" defaultRowHeight="15" x14ac:dyDescent="0.25"/>
  <cols>
    <col min="1" max="1" width="11.5703125" bestFit="1" customWidth="1"/>
    <col min="2" max="2" width="18.42578125" bestFit="1" customWidth="1"/>
  </cols>
  <sheetData>
    <row r="1" spans="1:2" x14ac:dyDescent="0.25">
      <c r="A1" s="26" t="s">
        <v>197</v>
      </c>
      <c r="B1" s="26" t="s">
        <v>201</v>
      </c>
    </row>
    <row r="2" spans="1:2" x14ac:dyDescent="0.25">
      <c r="A2">
        <v>1</v>
      </c>
      <c r="B2">
        <v>20.100000000000001</v>
      </c>
    </row>
    <row r="3" spans="1:2" x14ac:dyDescent="0.25">
      <c r="A3">
        <v>2</v>
      </c>
      <c r="B3">
        <v>23.5</v>
      </c>
    </row>
    <row r="4" spans="1:2" x14ac:dyDescent="0.25">
      <c r="A4">
        <v>3</v>
      </c>
      <c r="B4">
        <v>13.1</v>
      </c>
    </row>
    <row r="5" spans="1:2" x14ac:dyDescent="0.25">
      <c r="A5">
        <v>4</v>
      </c>
      <c r="B5">
        <v>16.5</v>
      </c>
    </row>
    <row r="6" spans="1:2" x14ac:dyDescent="0.25">
      <c r="A6">
        <v>5</v>
      </c>
      <c r="B6">
        <v>10.7</v>
      </c>
    </row>
    <row r="7" spans="1:2" x14ac:dyDescent="0.25">
      <c r="A7">
        <v>6</v>
      </c>
      <c r="B7">
        <v>14.5</v>
      </c>
    </row>
    <row r="8" spans="1:2" x14ac:dyDescent="0.25">
      <c r="A8">
        <v>7</v>
      </c>
      <c r="B8">
        <v>16.3</v>
      </c>
    </row>
    <row r="9" spans="1:2" x14ac:dyDescent="0.25">
      <c r="A9">
        <v>8</v>
      </c>
      <c r="B9">
        <v>20.100000000000001</v>
      </c>
    </row>
    <row r="10" spans="1:2" x14ac:dyDescent="0.25">
      <c r="A10">
        <v>9</v>
      </c>
      <c r="B10">
        <v>17.100000000000001</v>
      </c>
    </row>
    <row r="11" spans="1:2" x14ac:dyDescent="0.25">
      <c r="A11">
        <v>10</v>
      </c>
      <c r="B11">
        <v>16.7</v>
      </c>
    </row>
    <row r="12" spans="1:2" x14ac:dyDescent="0.25">
      <c r="A12">
        <v>11</v>
      </c>
      <c r="B12">
        <v>15.6</v>
      </c>
    </row>
    <row r="13" spans="1:2" x14ac:dyDescent="0.25">
      <c r="A13">
        <v>12</v>
      </c>
      <c r="B13">
        <v>18.399999999999999</v>
      </c>
    </row>
    <row r="14" spans="1:2" x14ac:dyDescent="0.25">
      <c r="A14">
        <v>13</v>
      </c>
      <c r="B14">
        <v>20.9</v>
      </c>
    </row>
    <row r="15" spans="1:2" x14ac:dyDescent="0.25">
      <c r="A15">
        <v>14</v>
      </c>
      <c r="B15">
        <v>19</v>
      </c>
    </row>
    <row r="16" spans="1:2" x14ac:dyDescent="0.25">
      <c r="A16">
        <v>15</v>
      </c>
      <c r="B16">
        <v>18.5</v>
      </c>
    </row>
    <row r="17" spans="1:2" x14ac:dyDescent="0.25">
      <c r="A17">
        <v>16</v>
      </c>
      <c r="B17">
        <v>16.8</v>
      </c>
    </row>
    <row r="18" spans="1:2" x14ac:dyDescent="0.25">
      <c r="A18">
        <v>17</v>
      </c>
      <c r="B18">
        <v>23.1</v>
      </c>
    </row>
    <row r="19" spans="1:2" x14ac:dyDescent="0.25">
      <c r="A19">
        <v>18</v>
      </c>
      <c r="B19">
        <v>20.9</v>
      </c>
    </row>
    <row r="20" spans="1:2" x14ac:dyDescent="0.25">
      <c r="A20">
        <v>19</v>
      </c>
      <c r="B20">
        <v>14.8</v>
      </c>
    </row>
    <row r="21" spans="1:2" x14ac:dyDescent="0.25">
      <c r="A21">
        <v>20</v>
      </c>
      <c r="B21">
        <v>19.7</v>
      </c>
    </row>
    <row r="22" spans="1:2" x14ac:dyDescent="0.25">
      <c r="A22">
        <v>21</v>
      </c>
      <c r="B22">
        <v>19.8</v>
      </c>
    </row>
    <row r="23" spans="1:2" x14ac:dyDescent="0.25">
      <c r="A23">
        <v>22</v>
      </c>
      <c r="B23">
        <v>22.9</v>
      </c>
    </row>
    <row r="24" spans="1:2" x14ac:dyDescent="0.25">
      <c r="A24">
        <v>23</v>
      </c>
      <c r="B24">
        <v>15.6</v>
      </c>
    </row>
    <row r="25" spans="1:2" x14ac:dyDescent="0.25">
      <c r="A25">
        <v>24</v>
      </c>
      <c r="B25">
        <v>14.8</v>
      </c>
    </row>
    <row r="26" spans="1:2" x14ac:dyDescent="0.25">
      <c r="A26">
        <v>25</v>
      </c>
      <c r="B26">
        <v>19.5</v>
      </c>
    </row>
    <row r="27" spans="1:2" x14ac:dyDescent="0.25">
      <c r="A27">
        <v>26</v>
      </c>
      <c r="B27">
        <v>19.600000000000001</v>
      </c>
    </row>
    <row r="28" spans="1:2" x14ac:dyDescent="0.25">
      <c r="A28">
        <v>27</v>
      </c>
      <c r="B28">
        <v>19.600000000000001</v>
      </c>
    </row>
    <row r="29" spans="1:2" x14ac:dyDescent="0.25">
      <c r="A29">
        <v>28</v>
      </c>
      <c r="B29">
        <v>19.899999999999999</v>
      </c>
    </row>
    <row r="30" spans="1:2" x14ac:dyDescent="0.25">
      <c r="A30">
        <v>29</v>
      </c>
      <c r="B30">
        <v>15.7</v>
      </c>
    </row>
    <row r="31" spans="1:2" x14ac:dyDescent="0.25">
      <c r="A31">
        <v>30</v>
      </c>
      <c r="B31">
        <v>18</v>
      </c>
    </row>
    <row r="32" spans="1:2" x14ac:dyDescent="0.25">
      <c r="A32">
        <v>31</v>
      </c>
      <c r="B32">
        <v>13.8</v>
      </c>
    </row>
    <row r="33" spans="1:2" x14ac:dyDescent="0.25">
      <c r="A33">
        <v>32</v>
      </c>
      <c r="B33">
        <v>17.8</v>
      </c>
    </row>
    <row r="34" spans="1:2" x14ac:dyDescent="0.25">
      <c r="A34">
        <v>33</v>
      </c>
      <c r="B34">
        <v>16.899999999999999</v>
      </c>
    </row>
    <row r="35" spans="1:2" x14ac:dyDescent="0.25">
      <c r="A35">
        <v>34</v>
      </c>
      <c r="B35">
        <v>16.8</v>
      </c>
    </row>
    <row r="36" spans="1:2" x14ac:dyDescent="0.25">
      <c r="A36">
        <v>35</v>
      </c>
      <c r="B36">
        <v>17.2</v>
      </c>
    </row>
    <row r="37" spans="1:2" x14ac:dyDescent="0.25">
      <c r="A37">
        <v>36</v>
      </c>
      <c r="B37">
        <v>16.2</v>
      </c>
    </row>
    <row r="38" spans="1:2" x14ac:dyDescent="0.25">
      <c r="A38">
        <v>37</v>
      </c>
      <c r="B38">
        <v>21.6</v>
      </c>
    </row>
    <row r="39" spans="1:2" x14ac:dyDescent="0.25">
      <c r="A39">
        <v>38</v>
      </c>
      <c r="B39">
        <v>14.1</v>
      </c>
    </row>
    <row r="40" spans="1:2" x14ac:dyDescent="0.25">
      <c r="A40">
        <v>39</v>
      </c>
      <c r="B40">
        <v>14.1</v>
      </c>
    </row>
    <row r="41" spans="1:2" x14ac:dyDescent="0.25">
      <c r="A41">
        <v>40</v>
      </c>
      <c r="B41">
        <v>12.3</v>
      </c>
    </row>
    <row r="42" spans="1:2" x14ac:dyDescent="0.25">
      <c r="A42">
        <v>41</v>
      </c>
      <c r="B42">
        <v>18.8</v>
      </c>
    </row>
    <row r="43" spans="1:2" x14ac:dyDescent="0.25">
      <c r="A43">
        <v>42</v>
      </c>
      <c r="B43">
        <v>16</v>
      </c>
    </row>
    <row r="44" spans="1:2" x14ac:dyDescent="0.25">
      <c r="A44">
        <v>43</v>
      </c>
      <c r="B44">
        <v>18.7</v>
      </c>
    </row>
    <row r="45" spans="1:2" x14ac:dyDescent="0.25">
      <c r="A45">
        <v>44</v>
      </c>
      <c r="B45">
        <v>21.3</v>
      </c>
    </row>
    <row r="46" spans="1:2" x14ac:dyDescent="0.25">
      <c r="A46">
        <v>45</v>
      </c>
      <c r="B46">
        <v>19.2</v>
      </c>
    </row>
    <row r="47" spans="1:2" x14ac:dyDescent="0.25">
      <c r="A47">
        <v>46</v>
      </c>
      <c r="B47">
        <v>19.399999999999999</v>
      </c>
    </row>
    <row r="48" spans="1:2" x14ac:dyDescent="0.25">
      <c r="A48">
        <v>47</v>
      </c>
      <c r="B48">
        <v>21.8</v>
      </c>
    </row>
    <row r="49" spans="1:2" x14ac:dyDescent="0.25">
      <c r="A49">
        <v>48</v>
      </c>
      <c r="B49">
        <v>17</v>
      </c>
    </row>
    <row r="50" spans="1:2" x14ac:dyDescent="0.25">
      <c r="A50">
        <v>49</v>
      </c>
      <c r="B50">
        <v>18.899999999999999</v>
      </c>
    </row>
    <row r="51" spans="1:2" x14ac:dyDescent="0.25">
      <c r="A51">
        <v>50</v>
      </c>
      <c r="B51">
        <v>20.6</v>
      </c>
    </row>
    <row r="52" spans="1:2" x14ac:dyDescent="0.25">
      <c r="A52">
        <v>51</v>
      </c>
      <c r="B52">
        <v>15</v>
      </c>
    </row>
    <row r="53" spans="1:2" x14ac:dyDescent="0.25">
      <c r="A53">
        <v>52</v>
      </c>
      <c r="B53">
        <v>15.8</v>
      </c>
    </row>
    <row r="54" spans="1:2" x14ac:dyDescent="0.25">
      <c r="A54">
        <v>53</v>
      </c>
      <c r="B54">
        <v>19.5</v>
      </c>
    </row>
    <row r="55" spans="1:2" x14ac:dyDescent="0.25">
      <c r="A55">
        <v>54</v>
      </c>
      <c r="B55">
        <v>18.600000000000001</v>
      </c>
    </row>
    <row r="56" spans="1:2" x14ac:dyDescent="0.25">
      <c r="A56">
        <v>55</v>
      </c>
      <c r="B56">
        <v>18.600000000000001</v>
      </c>
    </row>
    <row r="57" spans="1:2" x14ac:dyDescent="0.25">
      <c r="A57">
        <v>56</v>
      </c>
      <c r="B57">
        <v>19.3</v>
      </c>
    </row>
    <row r="58" spans="1:2" x14ac:dyDescent="0.25">
      <c r="A58">
        <v>57</v>
      </c>
      <c r="B58">
        <v>15.7</v>
      </c>
    </row>
    <row r="59" spans="1:2" x14ac:dyDescent="0.25">
      <c r="A59">
        <v>58</v>
      </c>
      <c r="B59">
        <v>12.2</v>
      </c>
    </row>
    <row r="60" spans="1:2" x14ac:dyDescent="0.25">
      <c r="A60">
        <v>59</v>
      </c>
      <c r="B60">
        <v>13.2</v>
      </c>
    </row>
    <row r="61" spans="1:2" x14ac:dyDescent="0.25">
      <c r="A61">
        <v>60</v>
      </c>
      <c r="B61">
        <v>24.8</v>
      </c>
    </row>
    <row r="62" spans="1:2" x14ac:dyDescent="0.25">
      <c r="A62">
        <v>61</v>
      </c>
      <c r="B62">
        <v>14.2</v>
      </c>
    </row>
    <row r="63" spans="1:2" x14ac:dyDescent="0.25">
      <c r="A63">
        <v>62</v>
      </c>
      <c r="B63">
        <v>12.5</v>
      </c>
    </row>
    <row r="64" spans="1:2" x14ac:dyDescent="0.25">
      <c r="A64">
        <v>63</v>
      </c>
      <c r="B64">
        <v>15.7</v>
      </c>
    </row>
    <row r="65" spans="1:2" x14ac:dyDescent="0.25">
      <c r="A65">
        <v>64</v>
      </c>
      <c r="B65">
        <v>16.600000000000001</v>
      </c>
    </row>
    <row r="66" spans="1:2" x14ac:dyDescent="0.25">
      <c r="A66">
        <v>65</v>
      </c>
      <c r="B66">
        <v>15</v>
      </c>
    </row>
    <row r="67" spans="1:2" x14ac:dyDescent="0.25">
      <c r="A67">
        <v>66</v>
      </c>
      <c r="B67">
        <v>22</v>
      </c>
    </row>
    <row r="68" spans="1:2" x14ac:dyDescent="0.25">
      <c r="A68">
        <v>67</v>
      </c>
      <c r="B68">
        <v>14.7</v>
      </c>
    </row>
    <row r="69" spans="1:2" x14ac:dyDescent="0.25">
      <c r="A69">
        <v>68</v>
      </c>
      <c r="B69">
        <v>20.399999999999999</v>
      </c>
    </row>
    <row r="70" spans="1:2" x14ac:dyDescent="0.25">
      <c r="A70">
        <v>69</v>
      </c>
      <c r="B70">
        <v>16.600000000000001</v>
      </c>
    </row>
    <row r="71" spans="1:2" x14ac:dyDescent="0.25">
      <c r="A71">
        <v>70</v>
      </c>
      <c r="B71">
        <v>19.2</v>
      </c>
    </row>
    <row r="72" spans="1:2" x14ac:dyDescent="0.25">
      <c r="A72">
        <v>71</v>
      </c>
      <c r="B72">
        <v>15</v>
      </c>
    </row>
    <row r="73" spans="1:2" x14ac:dyDescent="0.25">
      <c r="A73">
        <v>72</v>
      </c>
      <c r="B73">
        <v>14.8</v>
      </c>
    </row>
    <row r="74" spans="1:2" x14ac:dyDescent="0.25">
      <c r="A74">
        <v>73</v>
      </c>
      <c r="B74">
        <v>15.2</v>
      </c>
    </row>
    <row r="75" spans="1:2" x14ac:dyDescent="0.25">
      <c r="A75">
        <v>74</v>
      </c>
      <c r="B75">
        <v>15.1</v>
      </c>
    </row>
    <row r="76" spans="1:2" x14ac:dyDescent="0.25">
      <c r="A76">
        <v>75</v>
      </c>
      <c r="B76">
        <v>16.8</v>
      </c>
    </row>
    <row r="77" spans="1:2" x14ac:dyDescent="0.25">
      <c r="A77">
        <v>76</v>
      </c>
      <c r="B77">
        <v>19.2</v>
      </c>
    </row>
    <row r="78" spans="1:2" x14ac:dyDescent="0.25">
      <c r="A78">
        <v>77</v>
      </c>
      <c r="B78">
        <v>23.2</v>
      </c>
    </row>
    <row r="79" spans="1:2" x14ac:dyDescent="0.25">
      <c r="A79">
        <v>78</v>
      </c>
      <c r="B79">
        <v>21</v>
      </c>
    </row>
    <row r="80" spans="1:2" x14ac:dyDescent="0.25">
      <c r="A80">
        <v>79</v>
      </c>
      <c r="B80">
        <v>14.5</v>
      </c>
    </row>
    <row r="81" spans="1:2" x14ac:dyDescent="0.25">
      <c r="A81">
        <v>80</v>
      </c>
      <c r="B81">
        <v>16.3</v>
      </c>
    </row>
    <row r="82" spans="1:2" x14ac:dyDescent="0.25">
      <c r="A82">
        <v>81</v>
      </c>
      <c r="B82">
        <v>16.600000000000001</v>
      </c>
    </row>
    <row r="83" spans="1:2" x14ac:dyDescent="0.25">
      <c r="A83">
        <v>82</v>
      </c>
      <c r="B83">
        <v>21</v>
      </c>
    </row>
    <row r="84" spans="1:2" x14ac:dyDescent="0.25">
      <c r="A84">
        <v>83</v>
      </c>
      <c r="B84">
        <v>15.1</v>
      </c>
    </row>
    <row r="85" spans="1:2" x14ac:dyDescent="0.25">
      <c r="A85">
        <v>84</v>
      </c>
      <c r="B85">
        <v>14.4</v>
      </c>
    </row>
    <row r="86" spans="1:2" x14ac:dyDescent="0.25">
      <c r="A86">
        <v>85</v>
      </c>
      <c r="B86">
        <v>18.399999999999999</v>
      </c>
    </row>
    <row r="87" spans="1:2" x14ac:dyDescent="0.25">
      <c r="A87">
        <v>86</v>
      </c>
      <c r="B87">
        <v>16.399999999999999</v>
      </c>
    </row>
    <row r="88" spans="1:2" x14ac:dyDescent="0.25">
      <c r="A88">
        <v>87</v>
      </c>
      <c r="B88">
        <v>14.9</v>
      </c>
    </row>
    <row r="89" spans="1:2" x14ac:dyDescent="0.25">
      <c r="A89">
        <v>88</v>
      </c>
      <c r="B89">
        <v>15.6</v>
      </c>
    </row>
    <row r="90" spans="1:2" x14ac:dyDescent="0.25">
      <c r="A90">
        <v>89</v>
      </c>
      <c r="B90">
        <v>15.4</v>
      </c>
    </row>
    <row r="91" spans="1:2" x14ac:dyDescent="0.25">
      <c r="A91">
        <v>90</v>
      </c>
      <c r="B91">
        <v>18</v>
      </c>
    </row>
    <row r="92" spans="1:2" x14ac:dyDescent="0.25">
      <c r="A92">
        <v>91</v>
      </c>
      <c r="B92">
        <v>11.4</v>
      </c>
    </row>
    <row r="93" spans="1:2" x14ac:dyDescent="0.25">
      <c r="A93">
        <v>92</v>
      </c>
      <c r="B93">
        <v>18.399999999999999</v>
      </c>
    </row>
    <row r="94" spans="1:2" x14ac:dyDescent="0.25">
      <c r="A94">
        <v>93</v>
      </c>
      <c r="B94">
        <v>16.2</v>
      </c>
    </row>
    <row r="95" spans="1:2" x14ac:dyDescent="0.25">
      <c r="A95">
        <v>94</v>
      </c>
      <c r="B95">
        <v>15.1</v>
      </c>
    </row>
    <row r="96" spans="1:2" x14ac:dyDescent="0.25">
      <c r="A96">
        <v>95</v>
      </c>
      <c r="B96">
        <v>24</v>
      </c>
    </row>
    <row r="97" spans="1:2" x14ac:dyDescent="0.25">
      <c r="A97">
        <v>96</v>
      </c>
      <c r="B97">
        <v>14.3</v>
      </c>
    </row>
    <row r="98" spans="1:2" x14ac:dyDescent="0.25">
      <c r="A98">
        <v>97</v>
      </c>
      <c r="B98">
        <v>20.9</v>
      </c>
    </row>
    <row r="99" spans="1:2" x14ac:dyDescent="0.25">
      <c r="A99">
        <v>98</v>
      </c>
      <c r="B99">
        <v>16.899999999999999</v>
      </c>
    </row>
    <row r="100" spans="1:2" x14ac:dyDescent="0.25">
      <c r="A100">
        <v>99</v>
      </c>
      <c r="B100">
        <v>15.3</v>
      </c>
    </row>
    <row r="101" spans="1:2" x14ac:dyDescent="0.25">
      <c r="A101">
        <v>100</v>
      </c>
      <c r="B101">
        <v>12.8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3A20-E091-49C3-BC61-6F42244D614F}">
  <dimension ref="A1:B36"/>
  <sheetViews>
    <sheetView workbookViewId="0">
      <selection activeCell="A2" sqref="A2:A36"/>
    </sheetView>
  </sheetViews>
  <sheetFormatPr baseColWidth="10" defaultRowHeight="15" x14ac:dyDescent="0.25"/>
  <cols>
    <col min="1" max="1" width="3" bestFit="1" customWidth="1"/>
    <col min="2" max="2" width="18.5703125" bestFit="1" customWidth="1"/>
  </cols>
  <sheetData>
    <row r="1" spans="1:2" x14ac:dyDescent="0.25">
      <c r="A1" t="s">
        <v>194</v>
      </c>
      <c r="B1" t="s">
        <v>202</v>
      </c>
    </row>
    <row r="2" spans="1:2" x14ac:dyDescent="0.25">
      <c r="A2">
        <v>1</v>
      </c>
      <c r="B2">
        <v>2</v>
      </c>
    </row>
    <row r="3" spans="1:2" x14ac:dyDescent="0.25">
      <c r="A3">
        <v>2</v>
      </c>
      <c r="B3">
        <v>3</v>
      </c>
    </row>
    <row r="4" spans="1:2" x14ac:dyDescent="0.25">
      <c r="A4">
        <v>3</v>
      </c>
      <c r="B4">
        <v>4</v>
      </c>
    </row>
    <row r="5" spans="1:2" x14ac:dyDescent="0.25">
      <c r="A5">
        <v>4</v>
      </c>
      <c r="B5">
        <v>4</v>
      </c>
    </row>
    <row r="6" spans="1:2" x14ac:dyDescent="0.25">
      <c r="A6">
        <v>5</v>
      </c>
      <c r="B6">
        <v>5</v>
      </c>
    </row>
    <row r="7" spans="1:2" x14ac:dyDescent="0.25">
      <c r="A7">
        <v>6</v>
      </c>
      <c r="B7">
        <v>5</v>
      </c>
    </row>
    <row r="8" spans="1:2" x14ac:dyDescent="0.25">
      <c r="A8">
        <v>7</v>
      </c>
      <c r="B8">
        <v>6</v>
      </c>
    </row>
    <row r="9" spans="1:2" x14ac:dyDescent="0.25">
      <c r="A9">
        <v>8</v>
      </c>
      <c r="B9">
        <v>7</v>
      </c>
    </row>
    <row r="10" spans="1:2" x14ac:dyDescent="0.25">
      <c r="A10">
        <v>9</v>
      </c>
      <c r="B10">
        <v>8</v>
      </c>
    </row>
    <row r="11" spans="1:2" x14ac:dyDescent="0.25">
      <c r="A11">
        <v>10</v>
      </c>
      <c r="B11">
        <v>9</v>
      </c>
    </row>
    <row r="12" spans="1:2" x14ac:dyDescent="0.25">
      <c r="A12">
        <v>11</v>
      </c>
      <c r="B12">
        <v>10</v>
      </c>
    </row>
    <row r="13" spans="1:2" x14ac:dyDescent="0.25">
      <c r="A13">
        <v>12</v>
      </c>
      <c r="B13">
        <v>11</v>
      </c>
    </row>
    <row r="14" spans="1:2" x14ac:dyDescent="0.25">
      <c r="A14">
        <v>13</v>
      </c>
      <c r="B14">
        <v>12</v>
      </c>
    </row>
    <row r="15" spans="1:2" x14ac:dyDescent="0.25">
      <c r="A15">
        <v>14</v>
      </c>
      <c r="B15">
        <v>13</v>
      </c>
    </row>
    <row r="16" spans="1:2" x14ac:dyDescent="0.25">
      <c r="A16">
        <v>15</v>
      </c>
      <c r="B16">
        <v>14</v>
      </c>
    </row>
    <row r="17" spans="1:2" x14ac:dyDescent="0.25">
      <c r="A17">
        <v>16</v>
      </c>
      <c r="B17">
        <v>14</v>
      </c>
    </row>
    <row r="18" spans="1:2" x14ac:dyDescent="0.25">
      <c r="A18">
        <v>17</v>
      </c>
      <c r="B18">
        <v>15</v>
      </c>
    </row>
    <row r="19" spans="1:2" x14ac:dyDescent="0.25">
      <c r="A19">
        <v>18</v>
      </c>
      <c r="B19">
        <v>16</v>
      </c>
    </row>
    <row r="20" spans="1:2" x14ac:dyDescent="0.25">
      <c r="A20">
        <v>19</v>
      </c>
      <c r="B20">
        <v>17</v>
      </c>
    </row>
    <row r="21" spans="1:2" x14ac:dyDescent="0.25">
      <c r="A21">
        <v>20</v>
      </c>
      <c r="B21">
        <v>18</v>
      </c>
    </row>
    <row r="22" spans="1:2" x14ac:dyDescent="0.25">
      <c r="A22">
        <v>21</v>
      </c>
      <c r="B22">
        <v>19</v>
      </c>
    </row>
    <row r="23" spans="1:2" x14ac:dyDescent="0.25">
      <c r="A23">
        <v>22</v>
      </c>
      <c r="B23">
        <v>20</v>
      </c>
    </row>
    <row r="24" spans="1:2" x14ac:dyDescent="0.25">
      <c r="A24">
        <v>23</v>
      </c>
      <c r="B24">
        <v>21</v>
      </c>
    </row>
    <row r="25" spans="1:2" x14ac:dyDescent="0.25">
      <c r="A25">
        <v>24</v>
      </c>
      <c r="B25">
        <v>21</v>
      </c>
    </row>
    <row r="26" spans="1:2" x14ac:dyDescent="0.25">
      <c r="A26">
        <v>25</v>
      </c>
      <c r="B26">
        <v>22</v>
      </c>
    </row>
    <row r="27" spans="1:2" x14ac:dyDescent="0.25">
      <c r="A27">
        <v>26</v>
      </c>
      <c r="B27">
        <v>23</v>
      </c>
    </row>
    <row r="28" spans="1:2" x14ac:dyDescent="0.25">
      <c r="A28">
        <v>27</v>
      </c>
      <c r="B28">
        <v>24</v>
      </c>
    </row>
    <row r="29" spans="1:2" x14ac:dyDescent="0.25">
      <c r="A29">
        <v>28</v>
      </c>
      <c r="B29">
        <v>25</v>
      </c>
    </row>
    <row r="30" spans="1:2" x14ac:dyDescent="0.25">
      <c r="A30">
        <v>29</v>
      </c>
      <c r="B30">
        <v>26</v>
      </c>
    </row>
    <row r="31" spans="1:2" x14ac:dyDescent="0.25">
      <c r="A31">
        <v>30</v>
      </c>
      <c r="B31">
        <v>27</v>
      </c>
    </row>
    <row r="32" spans="1:2" x14ac:dyDescent="0.25">
      <c r="A32">
        <v>31</v>
      </c>
      <c r="B32">
        <v>28</v>
      </c>
    </row>
    <row r="33" spans="1:2" x14ac:dyDescent="0.25">
      <c r="A33">
        <v>32</v>
      </c>
      <c r="B33">
        <v>29</v>
      </c>
    </row>
    <row r="34" spans="1:2" x14ac:dyDescent="0.25">
      <c r="A34">
        <v>33</v>
      </c>
      <c r="B34">
        <v>30</v>
      </c>
    </row>
    <row r="35" spans="1:2" x14ac:dyDescent="0.25">
      <c r="A35">
        <v>34</v>
      </c>
      <c r="B35">
        <v>31</v>
      </c>
    </row>
    <row r="36" spans="1:2" x14ac:dyDescent="0.25">
      <c r="A36">
        <v>35</v>
      </c>
      <c r="B36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DA5D-4CD3-4212-8DE8-1811CA495F59}">
  <dimension ref="A1:A30"/>
  <sheetViews>
    <sheetView workbookViewId="0">
      <selection activeCell="G36" sqref="G36"/>
    </sheetView>
  </sheetViews>
  <sheetFormatPr baseColWidth="10" defaultRowHeight="15" x14ac:dyDescent="0.25"/>
  <sheetData>
    <row r="1" spans="1:1" ht="18" x14ac:dyDescent="0.25">
      <c r="A1" s="27" t="s">
        <v>203</v>
      </c>
    </row>
    <row r="3" spans="1:1" x14ac:dyDescent="0.25">
      <c r="A3" s="28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7" spans="1:1" ht="18" x14ac:dyDescent="0.25">
      <c r="A7" s="27" t="s">
        <v>212</v>
      </c>
    </row>
    <row r="9" spans="1:1" x14ac:dyDescent="0.25">
      <c r="A9" s="28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5" spans="1:1" ht="18" x14ac:dyDescent="0.25">
      <c r="A15" s="27" t="s">
        <v>213</v>
      </c>
    </row>
    <row r="17" spans="1:1" x14ac:dyDescent="0.25">
      <c r="A17" s="28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4" spans="1:1" ht="18" x14ac:dyDescent="0.25">
      <c r="A24" s="27" t="s">
        <v>220</v>
      </c>
    </row>
    <row r="26" spans="1:1" x14ac:dyDescent="0.25">
      <c r="A26" s="28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Muestra</vt:lpstr>
      <vt:lpstr>Ejer1</vt:lpstr>
      <vt:lpstr>Ejer2</vt:lpstr>
      <vt:lpstr>Ejer3</vt:lpstr>
      <vt:lpstr>Ejer4</vt:lpstr>
      <vt:lpstr>Hoja6</vt:lpstr>
      <vt:lpstr>Hoja7</vt:lpstr>
      <vt:lpstr>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Francisco Andrade Ojeda</dc:creator>
  <cp:lastModifiedBy>David Francisco Andrade</cp:lastModifiedBy>
  <dcterms:created xsi:type="dcterms:W3CDTF">2025-06-04T22:03:01Z</dcterms:created>
  <dcterms:modified xsi:type="dcterms:W3CDTF">2025-06-04T22:50:25Z</dcterms:modified>
</cp:coreProperties>
</file>