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ALOQ\Desktop\"/>
    </mc:Choice>
  </mc:AlternateContent>
  <xr:revisionPtr revIDLastSave="0" documentId="13_ncr:1_{698DA8E4-C4B1-4345-AC0E-6F757EEDBB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3" sheetId="3" r:id="rId2"/>
    <sheet name="Hoja2" sheetId="5" r:id="rId3"/>
    <sheet name="Hoja4" sheetId="4" r:id="rId4"/>
    <sheet name="TABLA" sheetId="2" r:id="rId5"/>
    <sheet name="LINK_INTERNET" sheetId="6" r:id="rId6"/>
  </sheets>
  <definedNames>
    <definedName name="_xlnm._FilterDatabase" localSheetId="0" hidden="1">Hoja1!$A$1:$J$101</definedName>
    <definedName name="_xlnm._FilterDatabase" localSheetId="4" hidden="1">TABLA!$A$1:$J$101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E3" i="5"/>
  <c r="E4" i="5"/>
  <c r="E5" i="5"/>
  <c r="L4" i="1"/>
  <c r="F6" i="3"/>
  <c r="F5" i="3"/>
</calcChain>
</file>

<file path=xl/sharedStrings.xml><?xml version="1.0" encoding="utf-8"?>
<sst xmlns="http://schemas.openxmlformats.org/spreadsheetml/2006/main" count="856" uniqueCount="49">
  <si>
    <t>Cliente</t>
  </si>
  <si>
    <t>Tipo de cliente</t>
  </si>
  <si>
    <t>Cantidad</t>
  </si>
  <si>
    <t>Forma de pago</t>
  </si>
  <si>
    <t>Sexo</t>
  </si>
  <si>
    <t>Estado civil</t>
  </si>
  <si>
    <t>Edad</t>
  </si>
  <si>
    <t>Regular</t>
  </si>
  <si>
    <t>Discover</t>
  </si>
  <si>
    <t>Masculino</t>
  </si>
  <si>
    <t>Casado</t>
  </si>
  <si>
    <t>Promoción</t>
  </si>
  <si>
    <t>National Clothing</t>
  </si>
  <si>
    <t>Femenino</t>
  </si>
  <si>
    <t>MasterCard</t>
  </si>
  <si>
    <t>Visa</t>
  </si>
  <si>
    <t>Soltero</t>
  </si>
  <si>
    <t>American Express</t>
  </si>
  <si>
    <t>FECHA_VENTAS</t>
  </si>
  <si>
    <t>PRECIO_UNITARIO</t>
  </si>
  <si>
    <t>COSTO_UNITARIO</t>
  </si>
  <si>
    <t>Etiquetas de fila</t>
  </si>
  <si>
    <t>Total general</t>
  </si>
  <si>
    <t>2019</t>
  </si>
  <si>
    <t>ene</t>
  </si>
  <si>
    <t>feb</t>
  </si>
  <si>
    <t>mar</t>
  </si>
  <si>
    <t>abr</t>
  </si>
  <si>
    <t>jun</t>
  </si>
  <si>
    <t>jul</t>
  </si>
  <si>
    <t>ago</t>
  </si>
  <si>
    <t>sep</t>
  </si>
  <si>
    <t>oct</t>
  </si>
  <si>
    <t>nov</t>
  </si>
  <si>
    <t>dic</t>
  </si>
  <si>
    <t>2020</t>
  </si>
  <si>
    <t>may</t>
  </si>
  <si>
    <t>2021</t>
  </si>
  <si>
    <t>Suma de Cantidad</t>
  </si>
  <si>
    <t>variación</t>
  </si>
  <si>
    <t>Etiquetas de columna</t>
  </si>
  <si>
    <t>PRODUCTO</t>
  </si>
  <si>
    <t>A</t>
  </si>
  <si>
    <t>B</t>
  </si>
  <si>
    <t>C</t>
  </si>
  <si>
    <t>CANTIDAD</t>
  </si>
  <si>
    <t>PRECIO</t>
  </si>
  <si>
    <t>INGRESO</t>
  </si>
  <si>
    <t>PRECIO_DESCUENTO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</si>
</sst>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4" fontId="0" fillId="0" borderId="0" xfId="0" applyNumberFormat="1" applyAlignment="1">
      <alignment horizontal="left"/>
    </xf>
    <xf numFmtId="1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9">
    <dxf>
      <numFmt numFmtId="2" formatCode="0.00"/>
    </dxf>
    <dxf>
      <numFmt numFmtId="164" formatCode="dd/mm/yyyy"/>
    </dxf>
    <dxf>
      <numFmt numFmtId="2" formatCode="0.00"/>
    </dxf>
    <dxf>
      <numFmt numFmtId="2" formatCode="0.00"/>
    </dxf>
    <dxf>
      <numFmt numFmtId="0" formatCode="General"/>
      <border diagonalUp="0" diagonalDown="0">
        <left style="double">
          <color rgb="FFFF0000"/>
        </left>
        <right style="double">
          <color rgb="FFFF0000"/>
        </right>
        <top/>
        <bottom/>
        <vertical/>
        <horizontal/>
      </border>
    </dxf>
    <dxf>
      <numFmt numFmtId="0" formatCode="General"/>
    </dxf>
    <dxf>
      <numFmt numFmtId="19" formatCode="d/m/yyyy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LOQ" refreshedDate="45428.334775000003" createdVersion="7" refreshedVersion="7" minRefreshableVersion="3" recordCount="100" xr:uid="{9A59D6B0-E33F-4DAE-945A-4CECF4FF8398}">
  <cacheSource type="worksheet">
    <worksheetSource name="DATOS"/>
  </cacheSource>
  <cacheFields count="12">
    <cacheField name="Cliente" numFmtId="0">
      <sharedItems containsSemiMixedTypes="0" containsString="0" containsNumber="1" containsInteger="1" minValue="1" maxValue="100"/>
    </cacheField>
    <cacheField name="Tipo de cliente" numFmtId="0">
      <sharedItems/>
    </cacheField>
    <cacheField name="Cantidad" numFmtId="0">
      <sharedItems containsSemiMixedTypes="0" containsString="0" containsNumber="1" containsInteger="1" minValue="1" maxValue="17"/>
    </cacheField>
    <cacheField name="PRECIO_UNITARIO" numFmtId="2">
      <sharedItems containsSemiMixedTypes="0" containsString="0" containsNumber="1" minValue="7.9651321140972176E-2" maxValue="48.789350080482514"/>
    </cacheField>
    <cacheField name="COSTO_UNITARIO" numFmtId="2">
      <sharedItems containsSemiMixedTypes="0" containsString="0" containsNumber="1" minValue="2.9254501455482911E-2" maxValue="43.027373189869884"/>
    </cacheField>
    <cacheField name="Forma de pago" numFmtId="0">
      <sharedItems count="5">
        <s v="Discover"/>
        <s v="National Clothing"/>
        <s v="MasterCard"/>
        <s v="Visa"/>
        <s v="American Express"/>
      </sharedItems>
    </cacheField>
    <cacheField name="Sexo" numFmtId="0">
      <sharedItems/>
    </cacheField>
    <cacheField name="Estado civil" numFmtId="0">
      <sharedItems count="2">
        <s v="Casado"/>
        <s v="Soltero"/>
      </sharedItems>
    </cacheField>
    <cacheField name="Edad" numFmtId="0">
      <sharedItems containsSemiMixedTypes="0" containsString="0" containsNumber="1" containsInteger="1" minValue="20" maxValue="78"/>
    </cacheField>
    <cacheField name="FECHA_VENTAS" numFmtId="14">
      <sharedItems containsSemiMixedTypes="0" containsNonDate="0" containsDate="1" containsString="0" minDate="2019-01-07T00:00:00" maxDate="2021-12-26T00:00:00" count="94">
        <d v="2021-04-22T00:00:00"/>
        <d v="2021-05-11T00:00:00"/>
        <d v="2020-04-26T00:00:00"/>
        <d v="2021-09-17T00:00:00"/>
        <d v="2020-08-19T00:00:00"/>
        <d v="2021-05-23T00:00:00"/>
        <d v="2021-03-16T00:00:00"/>
        <d v="2021-08-12T00:00:00"/>
        <d v="2021-11-13T00:00:00"/>
        <d v="2021-07-11T00:00:00"/>
        <d v="2021-04-02T00:00:00"/>
        <d v="2020-05-23T00:00:00"/>
        <d v="2019-12-17T00:00:00"/>
        <d v="2021-01-23T00:00:00"/>
        <d v="2019-12-26T00:00:00"/>
        <d v="2021-06-05T00:00:00"/>
        <d v="2021-09-27T00:00:00"/>
        <d v="2021-11-10T00:00:00"/>
        <d v="2020-07-14T00:00:00"/>
        <d v="2020-09-07T00:00:00"/>
        <d v="2020-06-26T00:00:00"/>
        <d v="2019-09-11T00:00:00"/>
        <d v="2021-08-13T00:00:00"/>
        <d v="2021-06-08T00:00:00"/>
        <d v="2019-12-23T00:00:00"/>
        <d v="2020-02-02T00:00:00"/>
        <d v="2019-02-22T00:00:00"/>
        <d v="2019-08-07T00:00:00"/>
        <d v="2021-05-04T00:00:00"/>
        <d v="2021-12-11T00:00:00"/>
        <d v="2020-06-24T00:00:00"/>
        <d v="2021-10-16T00:00:00"/>
        <d v="2021-01-20T00:00:00"/>
        <d v="2019-10-13T00:00:00"/>
        <d v="2020-01-11T00:00:00"/>
        <d v="2021-08-27T00:00:00"/>
        <d v="2020-08-23T00:00:00"/>
        <d v="2021-05-12T00:00:00"/>
        <d v="2021-12-04T00:00:00"/>
        <d v="2021-12-14T00:00:00"/>
        <d v="2019-01-07T00:00:00"/>
        <d v="2019-11-11T00:00:00"/>
        <d v="2021-06-14T00:00:00"/>
        <d v="2019-03-16T00:00:00"/>
        <d v="2019-11-20T00:00:00"/>
        <d v="2021-01-31T00:00:00"/>
        <d v="2019-10-05T00:00:00"/>
        <d v="2020-03-29T00:00:00"/>
        <d v="2020-06-21T00:00:00"/>
        <d v="2021-03-02T00:00:00"/>
        <d v="2020-06-05T00:00:00"/>
        <d v="2019-02-08T00:00:00"/>
        <d v="2021-11-12T00:00:00"/>
        <d v="2021-09-06T00:00:00"/>
        <d v="2020-08-16T00:00:00"/>
        <d v="2020-03-30T00:00:00"/>
        <d v="2019-10-19T00:00:00"/>
        <d v="2020-10-03T00:00:00"/>
        <d v="2021-02-03T00:00:00"/>
        <d v="2020-11-03T00:00:00"/>
        <d v="2020-04-10T00:00:00"/>
        <d v="2020-04-23T00:00:00"/>
        <d v="2019-04-11T00:00:00"/>
        <d v="2020-06-10T00:00:00"/>
        <d v="2021-05-18T00:00:00"/>
        <d v="2021-03-11T00:00:00"/>
        <d v="2020-03-06T00:00:00"/>
        <d v="2021-08-26T00:00:00"/>
        <d v="2019-07-08T00:00:00"/>
        <d v="2021-09-04T00:00:00"/>
        <d v="2019-04-19T00:00:00"/>
        <d v="2021-12-25T00:00:00"/>
        <d v="2021-04-23T00:00:00"/>
        <d v="2021-04-19T00:00:00"/>
        <d v="2019-08-17T00:00:00"/>
        <d v="2021-02-28T00:00:00"/>
        <d v="2021-04-27T00:00:00"/>
        <d v="2019-06-18T00:00:00"/>
        <d v="2021-03-24T00:00:00"/>
        <d v="2019-01-19T00:00:00"/>
        <d v="2020-03-27T00:00:00"/>
        <d v="2021-04-10T00:00:00"/>
        <d v="2020-07-01T00:00:00"/>
        <d v="2021-09-19T00:00:00"/>
        <d v="2021-10-07T00:00:00"/>
        <d v="2020-05-30T00:00:00"/>
        <d v="2019-12-25T00:00:00"/>
        <d v="2020-05-10T00:00:00"/>
        <d v="2019-09-02T00:00:00"/>
        <d v="2020-03-11T00:00:00"/>
        <d v="2020-02-10T00:00:00"/>
        <d v="2021-08-20T00:00:00"/>
        <d v="2021-11-03T00:00:00"/>
        <d v="2020-12-13T00:00:00"/>
      </sharedItems>
      <fieldGroup par="11" base="9">
        <rangePr groupBy="months" startDate="2019-01-07T00:00:00" endDate="2021-12-26T00:00:00"/>
        <groupItems count="14">
          <s v="&lt;07/01/2019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6/12/2021"/>
        </groupItems>
      </fieldGroup>
    </cacheField>
    <cacheField name="Trimestres" numFmtId="0" databaseField="0">
      <fieldGroup base="9">
        <rangePr groupBy="quarters" startDate="2019-01-07T00:00:00" endDate="2021-12-26T00:00:00"/>
        <groupItems count="6">
          <s v="&lt;07/01/2019"/>
          <s v="Trim.1"/>
          <s v="Trim.2"/>
          <s v="Trim.3"/>
          <s v="Trim.4"/>
          <s v="&gt;26/12/2021"/>
        </groupItems>
      </fieldGroup>
    </cacheField>
    <cacheField name="Años" numFmtId="0" databaseField="0">
      <fieldGroup base="9">
        <rangePr groupBy="years" startDate="2019-01-07T00:00:00" endDate="2021-12-26T00:00:00"/>
        <groupItems count="5">
          <s v="&lt;07/01/2019"/>
          <s v="2019"/>
          <s v="2020"/>
          <s v="2021"/>
          <s v="&gt;26/12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n v="1"/>
    <s v="Regular"/>
    <n v="1"/>
    <n v="29.222296939005719"/>
    <n v="4.4411485112447364"/>
    <x v="0"/>
    <s v="Masculino"/>
    <x v="0"/>
    <n v="32"/>
    <x v="0"/>
  </r>
  <r>
    <n v="2"/>
    <s v="Promoción"/>
    <n v="1"/>
    <n v="47.31028729408974"/>
    <n v="15.64805130237349"/>
    <x v="1"/>
    <s v="Femenino"/>
    <x v="0"/>
    <n v="36"/>
    <x v="1"/>
  </r>
  <r>
    <n v="3"/>
    <s v="Regular"/>
    <n v="1"/>
    <n v="3.5939907760535683"/>
    <n v="1.5715957393587321"/>
    <x v="1"/>
    <s v="Femenino"/>
    <x v="0"/>
    <n v="32"/>
    <x v="2"/>
  </r>
  <r>
    <n v="4"/>
    <s v="Promoción"/>
    <n v="5"/>
    <n v="40.471574394025481"/>
    <n v="5.7962002995402351"/>
    <x v="1"/>
    <s v="Femenino"/>
    <x v="0"/>
    <n v="28"/>
    <x v="3"/>
  </r>
  <r>
    <n v="5"/>
    <s v="Regular"/>
    <n v="2"/>
    <n v="40.927277418901028"/>
    <n v="7.0817764147529267"/>
    <x v="2"/>
    <s v="Femenino"/>
    <x v="0"/>
    <n v="34"/>
    <x v="4"/>
  </r>
  <r>
    <n v="6"/>
    <s v="Regular"/>
    <n v="1"/>
    <n v="22.355863353072351"/>
    <n v="5.3370631660102035"/>
    <x v="2"/>
    <s v="Femenino"/>
    <x v="0"/>
    <n v="44"/>
    <x v="5"/>
  </r>
  <r>
    <n v="7"/>
    <s v="Promoción"/>
    <n v="2"/>
    <n v="12.279236299039198"/>
    <n v="11.141841948818774"/>
    <x v="1"/>
    <s v="Femenino"/>
    <x v="0"/>
    <n v="30"/>
    <x v="6"/>
  </r>
  <r>
    <n v="8"/>
    <s v="Regular"/>
    <n v="1"/>
    <n v="41.803082188890009"/>
    <n v="6.290984168188448"/>
    <x v="3"/>
    <s v="Femenino"/>
    <x v="0"/>
    <n v="40"/>
    <x v="7"/>
  </r>
  <r>
    <n v="9"/>
    <s v="Promoción"/>
    <n v="2"/>
    <n v="9.1936264146987199"/>
    <n v="2.2779782982309933"/>
    <x v="1"/>
    <s v="Femenino"/>
    <x v="0"/>
    <n v="46"/>
    <x v="8"/>
  </r>
  <r>
    <n v="10"/>
    <s v="Regular"/>
    <n v="1"/>
    <n v="33.455829276593647"/>
    <n v="3.5105112042170341"/>
    <x v="1"/>
    <s v="Femenino"/>
    <x v="0"/>
    <n v="36"/>
    <x v="9"/>
  </r>
  <r>
    <n v="11"/>
    <s v="Regular"/>
    <n v="1"/>
    <n v="2.001627168256209"/>
    <n v="1.5238068943239345"/>
    <x v="1"/>
    <s v="Femenino"/>
    <x v="0"/>
    <n v="48"/>
    <x v="10"/>
  </r>
  <r>
    <n v="12"/>
    <s v="Promoción"/>
    <n v="1"/>
    <n v="33.255809572092957"/>
    <n v="6.4374347027414878"/>
    <x v="1"/>
    <s v="Femenino"/>
    <x v="0"/>
    <n v="40"/>
    <x v="4"/>
  </r>
  <r>
    <n v="13"/>
    <s v="Promoción"/>
    <n v="9"/>
    <n v="29.450874967888392"/>
    <n v="27.801215781582105"/>
    <x v="3"/>
    <s v="Femenino"/>
    <x v="0"/>
    <n v="40"/>
    <x v="11"/>
  </r>
  <r>
    <n v="14"/>
    <s v="Promoción"/>
    <n v="2"/>
    <n v="40.338014451387814"/>
    <n v="0.83908324156407321"/>
    <x v="3"/>
    <s v="Femenino"/>
    <x v="0"/>
    <n v="46"/>
    <x v="12"/>
  </r>
  <r>
    <n v="15"/>
    <s v="Regular"/>
    <n v="1"/>
    <n v="16.573483619191403"/>
    <n v="12.676591099096612"/>
    <x v="3"/>
    <s v="Masculino"/>
    <x v="1"/>
    <n v="24"/>
    <x v="13"/>
  </r>
  <r>
    <n v="16"/>
    <s v="Promoción"/>
    <n v="2"/>
    <n v="5.9555452565715044"/>
    <n v="1.3617324034001723"/>
    <x v="1"/>
    <s v="Masculino"/>
    <x v="1"/>
    <n v="36"/>
    <x v="14"/>
  </r>
  <r>
    <n v="17"/>
    <s v="Promoción"/>
    <n v="3"/>
    <n v="3.4729137443467675"/>
    <n v="3.1307000107277534"/>
    <x v="1"/>
    <s v="Femenino"/>
    <x v="1"/>
    <n v="22"/>
    <x v="15"/>
  </r>
  <r>
    <n v="18"/>
    <s v="Regular"/>
    <n v="3"/>
    <n v="32.261024708099676"/>
    <n v="31.638466597274594"/>
    <x v="0"/>
    <s v="Femenino"/>
    <x v="0"/>
    <n v="40"/>
    <x v="16"/>
  </r>
  <r>
    <n v="19"/>
    <s v="Promoción"/>
    <n v="2"/>
    <n v="19.015538054571664"/>
    <n v="14.130012129396"/>
    <x v="2"/>
    <s v="Femenino"/>
    <x v="0"/>
    <n v="32"/>
    <x v="17"/>
  </r>
  <r>
    <n v="20"/>
    <s v="Promoción"/>
    <n v="6"/>
    <n v="37.163843791369196"/>
    <n v="7.2976184077443937"/>
    <x v="1"/>
    <s v="Femenino"/>
    <x v="0"/>
    <n v="56"/>
    <x v="18"/>
  </r>
  <r>
    <n v="21"/>
    <s v="Promoción"/>
    <n v="1"/>
    <n v="38.655486405918502"/>
    <n v="36.291314382063938"/>
    <x v="1"/>
    <s v="Femenino"/>
    <x v="1"/>
    <n v="28"/>
    <x v="19"/>
  </r>
  <r>
    <n v="22"/>
    <s v="Promoción"/>
    <n v="4"/>
    <n v="2.196194440354482"/>
    <n v="0.53194051122839581"/>
    <x v="1"/>
    <s v="Femenino"/>
    <x v="0"/>
    <n v="38"/>
    <x v="20"/>
  </r>
  <r>
    <n v="23"/>
    <s v="Promoción"/>
    <n v="7"/>
    <n v="16.94794318605841"/>
    <n v="13.17860510979528"/>
    <x v="4"/>
    <s v="Femenino"/>
    <x v="0"/>
    <n v="50"/>
    <x v="21"/>
  </r>
  <r>
    <n v="24"/>
    <s v="Regular"/>
    <n v="2"/>
    <n v="38.917383740302924"/>
    <n v="32.55403164071177"/>
    <x v="1"/>
    <s v="Femenino"/>
    <x v="0"/>
    <n v="42"/>
    <x v="22"/>
  </r>
  <r>
    <n v="25"/>
    <s v="Promoción"/>
    <n v="2"/>
    <n v="27.680180337419507"/>
    <n v="10.727294790588854"/>
    <x v="3"/>
    <s v="Masculino"/>
    <x v="0"/>
    <n v="48"/>
    <x v="23"/>
  </r>
  <r>
    <n v="26"/>
    <s v="Promoción"/>
    <n v="1"/>
    <n v="46.015825323186441"/>
    <n v="7.745609005508693"/>
    <x v="1"/>
    <s v="Femenino"/>
    <x v="0"/>
    <n v="60"/>
    <x v="24"/>
  </r>
  <r>
    <n v="27"/>
    <s v="Regular"/>
    <n v="1"/>
    <n v="36.596073080493383"/>
    <n v="22.611701358318335"/>
    <x v="1"/>
    <s v="Femenino"/>
    <x v="0"/>
    <n v="54"/>
    <x v="25"/>
  </r>
  <r>
    <n v="28"/>
    <s v="Promoción"/>
    <n v="5"/>
    <n v="34.498357905960034"/>
    <n v="1.2239528652139866"/>
    <x v="1"/>
    <s v="Femenino"/>
    <x v="1"/>
    <n v="42"/>
    <x v="26"/>
  </r>
  <r>
    <n v="29"/>
    <s v="Promoción"/>
    <n v="3"/>
    <n v="4.1664462781854592"/>
    <n v="3.9466801990271998"/>
    <x v="1"/>
    <s v="Femenino"/>
    <x v="0"/>
    <n v="32"/>
    <x v="27"/>
  </r>
  <r>
    <n v="30"/>
    <s v="Promoción"/>
    <n v="1"/>
    <n v="38.259381249266397"/>
    <n v="16.016494038416973"/>
    <x v="1"/>
    <s v="Femenino"/>
    <x v="0"/>
    <n v="70"/>
    <x v="28"/>
  </r>
  <r>
    <n v="31"/>
    <s v="Promoción"/>
    <n v="2"/>
    <n v="17.709739915800647"/>
    <n v="10.548206567507098"/>
    <x v="2"/>
    <s v="Femenino"/>
    <x v="0"/>
    <n v="28"/>
    <x v="29"/>
  </r>
  <r>
    <n v="32"/>
    <s v="Regular"/>
    <n v="1"/>
    <n v="36.691492584826698"/>
    <n v="10.796719721855794"/>
    <x v="1"/>
    <s v="Femenino"/>
    <x v="0"/>
    <n v="52"/>
    <x v="30"/>
  </r>
  <r>
    <n v="33"/>
    <s v="Promoción"/>
    <n v="3"/>
    <n v="32.000072094414101"/>
    <n v="10.563321540279574"/>
    <x v="1"/>
    <s v="Femenino"/>
    <x v="0"/>
    <n v="44"/>
    <x v="31"/>
  </r>
  <r>
    <n v="34"/>
    <s v="Regular"/>
    <n v="1"/>
    <n v="40.582363540193612"/>
    <n v="18.798076302377815"/>
    <x v="1"/>
    <s v="Femenino"/>
    <x v="0"/>
    <n v="34"/>
    <x v="32"/>
  </r>
  <r>
    <n v="35"/>
    <s v="Promoción"/>
    <n v="5"/>
    <n v="31.305491253439556"/>
    <n v="23.209996645035794"/>
    <x v="2"/>
    <s v="Femenino"/>
    <x v="0"/>
    <n v="56"/>
    <x v="33"/>
  </r>
  <r>
    <n v="36"/>
    <s v="Regular"/>
    <n v="1"/>
    <n v="37.115157323612806"/>
    <n v="32.493175586820065"/>
    <x v="2"/>
    <s v="Masculino"/>
    <x v="1"/>
    <n v="36"/>
    <x v="34"/>
  </r>
  <r>
    <n v="37"/>
    <s v="Regular"/>
    <n v="2"/>
    <n v="12.691943380243654"/>
    <n v="3.9317600363792793"/>
    <x v="3"/>
    <s v="Femenino"/>
    <x v="1"/>
    <n v="42"/>
    <x v="35"/>
  </r>
  <r>
    <n v="38"/>
    <s v="Promoción"/>
    <n v="6"/>
    <n v="48.789350080482514"/>
    <n v="28.120146954130185"/>
    <x v="1"/>
    <s v="Femenino"/>
    <x v="0"/>
    <n v="50"/>
    <x v="36"/>
  </r>
  <r>
    <n v="39"/>
    <s v="Promoción"/>
    <n v="5"/>
    <n v="16.677107888454675"/>
    <n v="15.779329523600968"/>
    <x v="1"/>
    <s v="Femenino"/>
    <x v="0"/>
    <n v="44"/>
    <x v="37"/>
  </r>
  <r>
    <n v="40"/>
    <s v="Regular"/>
    <n v="2"/>
    <n v="7.6902319258788765"/>
    <n v="5.25040954431344"/>
    <x v="1"/>
    <s v="Femenino"/>
    <x v="0"/>
    <n v="58"/>
    <x v="38"/>
  </r>
  <r>
    <n v="41"/>
    <s v="Promoción"/>
    <n v="13"/>
    <n v="41.64746123869341"/>
    <n v="26.887582548444605"/>
    <x v="1"/>
    <s v="Femenino"/>
    <x v="0"/>
    <n v="42"/>
    <x v="39"/>
  </r>
  <r>
    <n v="42"/>
    <s v="Promoción"/>
    <n v="4"/>
    <n v="7.5457127533078534"/>
    <n v="6.8847608232870749"/>
    <x v="3"/>
    <s v="Femenino"/>
    <x v="0"/>
    <n v="46"/>
    <x v="40"/>
  </r>
  <r>
    <n v="43"/>
    <s v="Regular"/>
    <n v="2"/>
    <n v="42.708411005467561"/>
    <n v="20.357244863325349"/>
    <x v="1"/>
    <s v="Femenino"/>
    <x v="0"/>
    <n v="48"/>
    <x v="41"/>
  </r>
  <r>
    <n v="44"/>
    <s v="Promoción"/>
    <n v="1"/>
    <n v="20.903370332146238"/>
    <n v="14.111956531012007"/>
    <x v="1"/>
    <s v="Femenino"/>
    <x v="0"/>
    <n v="54"/>
    <x v="42"/>
  </r>
  <r>
    <n v="45"/>
    <s v="Promoción"/>
    <n v="2"/>
    <n v="22.693883673633902"/>
    <n v="21.242902708497166"/>
    <x v="1"/>
    <s v="Femenino"/>
    <x v="0"/>
    <n v="38"/>
    <x v="43"/>
  </r>
  <r>
    <n v="46"/>
    <s v="Promoción"/>
    <n v="2"/>
    <n v="40.326847117329571"/>
    <n v="6.7180241475946243"/>
    <x v="1"/>
    <s v="Femenino"/>
    <x v="0"/>
    <n v="60"/>
    <x v="44"/>
  </r>
  <r>
    <n v="47"/>
    <s v="Regular"/>
    <n v="1"/>
    <n v="2.0503304643528288"/>
    <n v="1.3782625580592571"/>
    <x v="2"/>
    <s v="Femenino"/>
    <x v="0"/>
    <n v="46"/>
    <x v="45"/>
  </r>
  <r>
    <n v="48"/>
    <s v="Promoción"/>
    <n v="3"/>
    <n v="30.900223938259131"/>
    <n v="20.286228162296656"/>
    <x v="1"/>
    <s v="Femenino"/>
    <x v="0"/>
    <n v="30"/>
    <x v="46"/>
  </r>
  <r>
    <n v="49"/>
    <s v="Promoción"/>
    <n v="1"/>
    <n v="46.145518457522158"/>
    <n v="38.337293039098896"/>
    <x v="1"/>
    <s v="Femenino"/>
    <x v="0"/>
    <n v="32"/>
    <x v="47"/>
  </r>
  <r>
    <n v="50"/>
    <s v="Promoción"/>
    <n v="9"/>
    <n v="6.1284544453471925"/>
    <n v="4.2328963231305519"/>
    <x v="2"/>
    <s v="Femenino"/>
    <x v="0"/>
    <n v="46"/>
    <x v="48"/>
  </r>
  <r>
    <n v="51"/>
    <s v="Promoción"/>
    <n v="6"/>
    <n v="12.372347968124558"/>
    <n v="11.902544491137474"/>
    <x v="1"/>
    <s v="Femenino"/>
    <x v="0"/>
    <n v="38"/>
    <x v="49"/>
  </r>
  <r>
    <n v="52"/>
    <s v="Promoción"/>
    <n v="5"/>
    <n v="38.181894620604176"/>
    <n v="35.000503343845473"/>
    <x v="1"/>
    <s v="Masculino"/>
    <x v="0"/>
    <n v="68"/>
    <x v="50"/>
  </r>
  <r>
    <n v="53"/>
    <s v="Regular"/>
    <n v="1"/>
    <n v="38.962803811746483"/>
    <n v="15.541480983174727"/>
    <x v="0"/>
    <s v="Femenino"/>
    <x v="1"/>
    <n v="78"/>
    <x v="51"/>
  </r>
  <r>
    <n v="54"/>
    <s v="Regular"/>
    <n v="2"/>
    <n v="10.001544181530814"/>
    <n v="3.8470364438347846"/>
    <x v="3"/>
    <s v="Femenino"/>
    <x v="1"/>
    <n v="20"/>
    <x v="52"/>
  </r>
  <r>
    <n v="55"/>
    <s v="Regular"/>
    <n v="2"/>
    <n v="40.479151583848029"/>
    <n v="15.111391055154272"/>
    <x v="2"/>
    <s v="Femenino"/>
    <x v="0"/>
    <n v="32"/>
    <x v="53"/>
  </r>
  <r>
    <n v="56"/>
    <s v="Promoción"/>
    <n v="3"/>
    <n v="27.273392296592235"/>
    <n v="9.0963250419910313"/>
    <x v="1"/>
    <s v="Femenino"/>
    <x v="0"/>
    <n v="38"/>
    <x v="54"/>
  </r>
  <r>
    <n v="57"/>
    <s v="Promoción"/>
    <n v="6"/>
    <n v="5.5289394649022716"/>
    <n v="0.40427476697666503"/>
    <x v="1"/>
    <s v="Femenino"/>
    <x v="0"/>
    <n v="54"/>
    <x v="55"/>
  </r>
  <r>
    <n v="58"/>
    <s v="Promoción"/>
    <n v="2"/>
    <n v="40.37054676092562"/>
    <n v="34.389273728569776"/>
    <x v="1"/>
    <s v="Femenino"/>
    <x v="0"/>
    <n v="48"/>
    <x v="56"/>
  </r>
  <r>
    <n v="59"/>
    <s v="Promoción"/>
    <n v="4"/>
    <n v="6.0128500069684732"/>
    <n v="4.919949650023046"/>
    <x v="2"/>
    <s v="Femenino"/>
    <x v="0"/>
    <n v="46"/>
    <x v="57"/>
  </r>
  <r>
    <n v="60"/>
    <s v="Promoción"/>
    <n v="4"/>
    <n v="13.157563046730781"/>
    <n v="12.048841651785981"/>
    <x v="1"/>
    <s v="Femenino"/>
    <x v="1"/>
    <n v="50"/>
    <x v="15"/>
  </r>
  <r>
    <n v="61"/>
    <s v="Promoción"/>
    <n v="1"/>
    <n v="41.659148921040213"/>
    <n v="35.48196202359749"/>
    <x v="1"/>
    <s v="Femenino"/>
    <x v="0"/>
    <n v="46"/>
    <x v="58"/>
  </r>
  <r>
    <n v="62"/>
    <s v="Promoción"/>
    <n v="3"/>
    <n v="2.3370627944139413"/>
    <n v="1.9439604107200443"/>
    <x v="1"/>
    <s v="Femenino"/>
    <x v="1"/>
    <n v="30"/>
    <x v="59"/>
  </r>
  <r>
    <n v="63"/>
    <s v="Promoción"/>
    <n v="5"/>
    <n v="6.8669638792719372"/>
    <n v="1.7680550061360762"/>
    <x v="1"/>
    <s v="Femenino"/>
    <x v="0"/>
    <n v="54"/>
    <x v="60"/>
  </r>
  <r>
    <n v="64"/>
    <s v="Promoción"/>
    <n v="1"/>
    <n v="19.517553433821831"/>
    <n v="16.222405980436985"/>
    <x v="1"/>
    <s v="Femenino"/>
    <x v="1"/>
    <n v="42"/>
    <x v="61"/>
  </r>
  <r>
    <n v="65"/>
    <s v="Promoción"/>
    <n v="2"/>
    <n v="33.919032340051004"/>
    <n v="23.888315937378749"/>
    <x v="1"/>
    <s v="Femenino"/>
    <x v="0"/>
    <n v="48"/>
    <x v="62"/>
  </r>
  <r>
    <n v="66"/>
    <s v="Promoción"/>
    <n v="1"/>
    <n v="29.148736742305974"/>
    <n v="13.904720073802315"/>
    <x v="1"/>
    <s v="Femenino"/>
    <x v="0"/>
    <n v="62"/>
    <x v="63"/>
  </r>
  <r>
    <n v="67"/>
    <s v="Promoción"/>
    <n v="2"/>
    <n v="7.2814495771358123"/>
    <n v="2.9950666427806651"/>
    <x v="1"/>
    <s v="Femenino"/>
    <x v="0"/>
    <n v="34"/>
    <x v="64"/>
  </r>
  <r>
    <n v="68"/>
    <s v="Promoción"/>
    <n v="5"/>
    <n v="41.861162973691975"/>
    <n v="35.507892491233491"/>
    <x v="1"/>
    <s v="Femenino"/>
    <x v="0"/>
    <n v="28"/>
    <x v="65"/>
  </r>
  <r>
    <n v="69"/>
    <s v="Promoción"/>
    <n v="2"/>
    <n v="6.2501936189842402"/>
    <n v="3.3050456751757493"/>
    <x v="1"/>
    <s v="Masculino"/>
    <x v="0"/>
    <n v="46"/>
    <x v="66"/>
  </r>
  <r>
    <n v="70"/>
    <s v="Promoción"/>
    <n v="8"/>
    <n v="26.085254075672655"/>
    <n v="23.849426126547808"/>
    <x v="1"/>
    <s v="Femenino"/>
    <x v="0"/>
    <n v="54"/>
    <x v="67"/>
  </r>
  <r>
    <n v="71"/>
    <s v="Promoción"/>
    <n v="5"/>
    <n v="15.109616045683289"/>
    <n v="3.2774702784700267"/>
    <x v="1"/>
    <s v="Femenino"/>
    <x v="0"/>
    <n v="30"/>
    <x v="68"/>
  </r>
  <r>
    <n v="72"/>
    <s v="Promoción"/>
    <n v="4"/>
    <n v="8.9894468288305607"/>
    <n v="0.82098675968231039"/>
    <x v="2"/>
    <s v="Femenino"/>
    <x v="0"/>
    <n v="32"/>
    <x v="31"/>
  </r>
  <r>
    <n v="73"/>
    <s v="Regular"/>
    <n v="1"/>
    <n v="22.061687396407383"/>
    <n v="10.745467211080916"/>
    <x v="1"/>
    <s v="Femenino"/>
    <x v="1"/>
    <n v="22"/>
    <x v="69"/>
  </r>
  <r>
    <n v="74"/>
    <s v="Promoción"/>
    <n v="2"/>
    <n v="44.632561302531435"/>
    <n v="43.027373189869884"/>
    <x v="1"/>
    <s v="Femenino"/>
    <x v="0"/>
    <n v="32"/>
    <x v="70"/>
  </r>
  <r>
    <n v="75"/>
    <s v="Promoción"/>
    <n v="2"/>
    <n v="10.339142441487336"/>
    <n v="6.8429001226317254"/>
    <x v="1"/>
    <s v="Femenino"/>
    <x v="0"/>
    <n v="74"/>
    <x v="71"/>
  </r>
  <r>
    <n v="76"/>
    <s v="Promoción"/>
    <n v="4"/>
    <n v="11.407381726814524"/>
    <n v="10.204502388998518"/>
    <x v="1"/>
    <s v="Femenino"/>
    <x v="0"/>
    <n v="62"/>
    <x v="72"/>
  </r>
  <r>
    <n v="77"/>
    <s v="Regular"/>
    <n v="2"/>
    <n v="12.794203680107092"/>
    <n v="12.429094976410923"/>
    <x v="1"/>
    <s v="Femenino"/>
    <x v="0"/>
    <n v="42"/>
    <x v="73"/>
  </r>
  <r>
    <n v="78"/>
    <s v="Promoción"/>
    <n v="4"/>
    <n v="1.7396308282170703"/>
    <n v="0.52883016197337285"/>
    <x v="1"/>
    <s v="Femenino"/>
    <x v="0"/>
    <n v="28"/>
    <x v="74"/>
  </r>
  <r>
    <n v="79"/>
    <s v="Promoción"/>
    <n v="3"/>
    <n v="31.400841436984102"/>
    <n v="28.686917845399666"/>
    <x v="1"/>
    <s v="Femenino"/>
    <x v="0"/>
    <n v="38"/>
    <x v="75"/>
  </r>
  <r>
    <n v="80"/>
    <s v="Regular"/>
    <n v="2"/>
    <n v="13.01343966261066"/>
    <n v="4.1571463307284606"/>
    <x v="0"/>
    <s v="Femenino"/>
    <x v="0"/>
    <n v="54"/>
    <x v="76"/>
  </r>
  <r>
    <n v="81"/>
    <s v="Promoción"/>
    <n v="2"/>
    <n v="22.72868650638263"/>
    <n v="4.4259461678202108"/>
    <x v="2"/>
    <s v="Femenino"/>
    <x v="0"/>
    <n v="68"/>
    <x v="77"/>
  </r>
  <r>
    <n v="82"/>
    <s v="Promoción"/>
    <n v="6"/>
    <n v="1.7107864270561157"/>
    <n v="0.26000190236085047"/>
    <x v="1"/>
    <s v="Femenino"/>
    <x v="1"/>
    <n v="30"/>
    <x v="78"/>
  </r>
  <r>
    <n v="83"/>
    <s v="Promoción"/>
    <n v="4"/>
    <n v="35.761688835496017"/>
    <n v="14.384265956461588"/>
    <x v="3"/>
    <s v="Femenino"/>
    <x v="0"/>
    <n v="36"/>
    <x v="79"/>
  </r>
  <r>
    <n v="84"/>
    <s v="Promoción"/>
    <n v="3"/>
    <n v="44.976937732185732"/>
    <n v="24.668165359145899"/>
    <x v="1"/>
    <s v="Femenino"/>
    <x v="0"/>
    <n v="44"/>
    <x v="80"/>
  </r>
  <r>
    <n v="85"/>
    <s v="Regular"/>
    <n v="2"/>
    <n v="45.428492409081521"/>
    <n v="37.320800022732506"/>
    <x v="3"/>
    <s v="Femenino"/>
    <x v="0"/>
    <n v="44"/>
    <x v="76"/>
  </r>
  <r>
    <n v="86"/>
    <s v="Promoción"/>
    <n v="1"/>
    <n v="39.57627246459424"/>
    <n v="0.16069926809096605"/>
    <x v="1"/>
    <s v="Femenino"/>
    <x v="0"/>
    <n v="62"/>
    <x v="81"/>
  </r>
  <r>
    <n v="87"/>
    <s v="Regular"/>
    <n v="6"/>
    <n v="28.415276255978149"/>
    <n v="2.3384496159548935"/>
    <x v="2"/>
    <s v="Femenino"/>
    <x v="1"/>
    <n v="48"/>
    <x v="82"/>
  </r>
  <r>
    <n v="88"/>
    <s v="Regular"/>
    <n v="4"/>
    <n v="35.312407355978124"/>
    <n v="19.481094162980714"/>
    <x v="1"/>
    <s v="Femenino"/>
    <x v="0"/>
    <n v="36"/>
    <x v="83"/>
  </r>
  <r>
    <n v="89"/>
    <s v="Promoción"/>
    <n v="1"/>
    <n v="9.5882619977711023"/>
    <n v="9.5019487275155914"/>
    <x v="1"/>
    <s v="Femenino"/>
    <x v="1"/>
    <n v="20"/>
    <x v="84"/>
  </r>
  <r>
    <n v="90"/>
    <s v="Promoción"/>
    <n v="6"/>
    <n v="2.9510464734184225"/>
    <n v="0.92288142879173618"/>
    <x v="1"/>
    <s v="Femenino"/>
    <x v="0"/>
    <n v="42"/>
    <x v="85"/>
  </r>
  <r>
    <n v="91"/>
    <s v="Promoción"/>
    <n v="4"/>
    <n v="29.53214373309422"/>
    <n v="18.457998359962399"/>
    <x v="1"/>
    <s v="Femenino"/>
    <x v="0"/>
    <n v="54"/>
    <x v="86"/>
  </r>
  <r>
    <n v="92"/>
    <s v="Promoción"/>
    <n v="1"/>
    <n v="9.3430963934807494"/>
    <n v="5.9054692056157236"/>
    <x v="1"/>
    <s v="Femenino"/>
    <x v="0"/>
    <n v="54"/>
    <x v="87"/>
  </r>
  <r>
    <n v="93"/>
    <s v="Regular"/>
    <n v="5"/>
    <n v="44.322233185059936"/>
    <n v="15.464344048303028"/>
    <x v="1"/>
    <s v="Femenino"/>
    <x v="0"/>
    <n v="72"/>
    <x v="88"/>
  </r>
  <r>
    <n v="94"/>
    <s v="Promoción"/>
    <n v="17"/>
    <n v="46.939995558585963"/>
    <n v="7.5666693685524198"/>
    <x v="1"/>
    <s v="Femenino"/>
    <x v="0"/>
    <n v="30"/>
    <x v="89"/>
  </r>
  <r>
    <n v="95"/>
    <s v="Regular"/>
    <n v="3"/>
    <n v="17.742413695164139"/>
    <n v="12.362095198678205"/>
    <x v="4"/>
    <s v="Femenino"/>
    <x v="0"/>
    <n v="46"/>
    <x v="90"/>
  </r>
  <r>
    <n v="96"/>
    <s v="Regular"/>
    <n v="1"/>
    <n v="5.7808079611236405"/>
    <n v="3.1070920077371222"/>
    <x v="2"/>
    <s v="Femenino"/>
    <x v="0"/>
    <n v="44"/>
    <x v="91"/>
  </r>
  <r>
    <n v="97"/>
    <s v="Promoción"/>
    <n v="9"/>
    <n v="7.9651321140972176E-2"/>
    <n v="2.9254501455482911E-2"/>
    <x v="1"/>
    <s v="Femenino"/>
    <x v="0"/>
    <n v="30"/>
    <x v="20"/>
  </r>
  <r>
    <n v="98"/>
    <s v="Promoción"/>
    <n v="10"/>
    <n v="22.402162015456351"/>
    <n v="5.8072903464252796"/>
    <x v="1"/>
    <s v="Femenino"/>
    <x v="0"/>
    <n v="52"/>
    <x v="92"/>
  </r>
  <r>
    <n v="99"/>
    <s v="Promoción"/>
    <n v="2"/>
    <n v="0.9531952018327905"/>
    <n v="0.37769640659564352"/>
    <x v="1"/>
    <s v="Femenino"/>
    <x v="0"/>
    <n v="30"/>
    <x v="57"/>
  </r>
  <r>
    <n v="100"/>
    <s v="Promoción"/>
    <n v="1"/>
    <n v="2.7727410107135473"/>
    <n v="2.6116911201956849"/>
    <x v="1"/>
    <s v="Femenino"/>
    <x v="0"/>
    <n v="44"/>
    <x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CB72B0-2FD6-4D5E-8D60-E26B312FE1AE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7" firstHeaderRow="1" firstDataRow="1" firstDataCol="1"/>
  <pivotFields count="12">
    <pivotField showAll="0"/>
    <pivotField showAll="0"/>
    <pivotField dataField="1" showAll="0"/>
    <pivotField numFmtId="2" showAll="0"/>
    <pivotField numFmtId="2" showAll="0"/>
    <pivotField showAll="0">
      <items count="6">
        <item x="4"/>
        <item x="0"/>
        <item x="2"/>
        <item x="1"/>
        <item x="3"/>
        <item t="default"/>
      </items>
    </pivotField>
    <pivotField showAll="0"/>
    <pivotField showAll="0">
      <items count="3">
        <item x="0"/>
        <item x="1"/>
        <item t="default"/>
      </items>
    </pivotField>
    <pivotField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6">
        <item sd="0" x="0"/>
        <item sd="0" x="1"/>
        <item sd="0" x="2"/>
        <item sd="0" x="3"/>
        <item sd="0" x="4"/>
        <item t="default"/>
      </items>
    </pivotField>
  </pivotFields>
  <rowFields count="3">
    <field x="11"/>
    <field x="10"/>
    <field x="9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Suma de Cantidad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8818C1-7A91-4F29-AF19-7C03097C2025}" name="TablaDinámica2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E17" firstHeaderRow="1" firstDataRow="2" firstDataCol="1"/>
  <pivotFields count="12">
    <pivotField showAll="0"/>
    <pivotField showAll="0"/>
    <pivotField dataField="1" showAll="0"/>
    <pivotField numFmtId="2" showAll="0"/>
    <pivotField numFmtId="2" showAll="0"/>
    <pivotField showAll="0"/>
    <pivotField showAll="0"/>
    <pivotField showAll="0"/>
    <pivotField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Col" showAll="0" defaultSubtotal="0">
      <items count="5">
        <item sd="0" x="0"/>
        <item sd="0" x="1"/>
        <item sd="0" x="2"/>
        <item sd="0" x="3"/>
        <item sd="0" x="4"/>
      </items>
    </pivotField>
  </pivotFields>
  <rowFields count="1">
    <field x="9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dataFields count="1">
    <dataField name="Suma de Cantidad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C87064-C362-47C9-9FD7-0BB8D85735C0}" name="Base_datos" displayName="Base_datos" ref="A1:K101" totalsRowShown="0">
  <autoFilter ref="A1:K101" xr:uid="{4AC87064-C362-47C9-9FD7-0BB8D85735C0}"/>
  <tableColumns count="11">
    <tableColumn id="1" xr3:uid="{E98749D9-A92F-420A-AE34-EAEFFE0AAD50}" name="Cliente"/>
    <tableColumn id="2" xr3:uid="{C31750B1-B5E0-4ECD-B810-94B21D3FF34C}" name="Tipo de cliente"/>
    <tableColumn id="3" xr3:uid="{164323BA-8FF0-4006-8FE5-E7F57410B5CD}" name="Cantidad"/>
    <tableColumn id="4" xr3:uid="{2A72880B-F96A-4392-85C3-BF6852DE6838}" name="PRECIO_UNITARIO" dataDxfId="8"/>
    <tableColumn id="5" xr3:uid="{6F8F92EC-198D-43DF-A234-E62CC46E56FC}" name="COSTO_UNITARIO" dataDxfId="7"/>
    <tableColumn id="6" xr3:uid="{9858791D-5B47-43C7-B63F-32E864E5D0CA}" name="Forma de pago"/>
    <tableColumn id="7" xr3:uid="{4407958A-D946-40BE-99F8-BFDEA11563E3}" name="Sexo"/>
    <tableColumn id="8" xr3:uid="{BED282CE-DFF7-45E7-B136-0F1631E9FE39}" name="Estado civil"/>
    <tableColumn id="9" xr3:uid="{38EA9FB8-D99A-4251-AC39-E1A18A8E6132}" name="Edad"/>
    <tableColumn id="10" xr3:uid="{AD4A9C6B-5B5C-4DD2-B8DC-05FEF42264F5}" name="FECHA_VENTAS" dataDxfId="6"/>
    <tableColumn id="11" xr3:uid="{BDC984BB-DE59-48B9-996E-7D44FAA62D8C}" name="PRECIO_DESCUENTO" dataDxfId="5">
      <calculatedColumnFormula>Base_datos[[#This Row],[PRECIO_UNITARIO]]*0.95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DD81CAB-8A50-4336-AE1D-271FF4A35E4D}" name="Tabla3" displayName="Tabla3" ref="B2:E5" totalsRowShown="0">
  <autoFilter ref="B2:E5" xr:uid="{DDD81CAB-8A50-4336-AE1D-271FF4A35E4D}"/>
  <tableColumns count="4">
    <tableColumn id="1" xr3:uid="{50C54438-C9B7-4F31-9336-50956600B917}" name="PRODUCTO"/>
    <tableColumn id="2" xr3:uid="{8EE6B88F-7320-4ABB-8315-C3BA2C4D7E3F}" name="CANTIDAD"/>
    <tableColumn id="3" xr3:uid="{9138AE44-5E3D-46B2-9386-9ABD460B2260}" name="PRECIO"/>
    <tableColumn id="4" xr3:uid="{A38487E8-8E2B-4CBC-B04A-70D18360FD4B}" name="INGRESO" dataDxfId="4">
      <calculatedColumnFormula>Tabla3[[#This Row],[CANTIDAD]]*Tabla3[[#This Row],[PRECIO]]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2D9EE9-C5AD-4D49-8DC1-9CB79DEA7D75}" name="DATOS" displayName="DATOS" ref="A1:K101" totalsRowShown="0">
  <autoFilter ref="A1:K101" xr:uid="{00000000-0001-0000-0000-000000000000}"/>
  <tableColumns count="11">
    <tableColumn id="1" xr3:uid="{D01E8FA2-2368-4F97-92CD-CE1DA2BDB14E}" name="Cliente"/>
    <tableColumn id="2" xr3:uid="{3F5AAC7D-5A50-47FB-9AE5-BC5EAD16EDCA}" name="Tipo de cliente"/>
    <tableColumn id="3" xr3:uid="{C8B2C28A-A758-4C50-AFC1-D7EF575ACF6D}" name="Cantidad"/>
    <tableColumn id="4" xr3:uid="{730C59F0-B8D2-45AA-BDE2-78B7967ABD91}" name="PRECIO_UNITARIO" dataDxfId="3"/>
    <tableColumn id="5" xr3:uid="{B51BB19A-6FF6-42C4-82F6-8D22C61EF5B0}" name="COSTO_UNITARIO" dataDxfId="2"/>
    <tableColumn id="6" xr3:uid="{DD963E08-B334-4EB1-9FBD-70090D00046B}" name="Forma de pago"/>
    <tableColumn id="7" xr3:uid="{0D549E15-5EE8-4BCA-9FB2-B508BD53E98B}" name="Sexo"/>
    <tableColumn id="8" xr3:uid="{7026AA64-AA70-4BBE-89F9-CD1CA247D407}" name="Estado civil"/>
    <tableColumn id="9" xr3:uid="{7F795F43-2298-45DD-8EBF-6505DDFCB038}" name="Edad"/>
    <tableColumn id="10" xr3:uid="{14231324-B06C-4DE0-A32E-02AE19E4AE89}" name="FECHA_VENTAS" dataDxfId="1"/>
    <tableColumn id="11" xr3:uid="{3D6A5DCD-2E2F-4CE0-9FA4-DD87065F1E03}" name="PRECIO_DESCUENTO" dataDxfId="0">
      <calculatedColumnFormula>DATOS[[#This Row],[PRECIO_UNITARIO]]*0.95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1"/>
  <sheetViews>
    <sheetView tabSelected="1" workbookViewId="0">
      <selection activeCell="K3" sqref="K3"/>
    </sheetView>
  </sheetViews>
  <sheetFormatPr baseColWidth="10" defaultRowHeight="15" x14ac:dyDescent="0.25"/>
  <cols>
    <col min="2" max="2" width="16.28515625" customWidth="1"/>
    <col min="4" max="4" width="19.42578125" customWidth="1"/>
    <col min="5" max="5" width="19" customWidth="1"/>
    <col min="6" max="6" width="16.140625" customWidth="1"/>
    <col min="8" max="8" width="13" customWidth="1"/>
    <col min="10" max="10" width="16.8554687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19</v>
      </c>
      <c r="E1" t="s">
        <v>20</v>
      </c>
      <c r="F1" t="s">
        <v>3</v>
      </c>
      <c r="G1" t="s">
        <v>4</v>
      </c>
      <c r="H1" t="s">
        <v>5</v>
      </c>
      <c r="I1" t="s">
        <v>6</v>
      </c>
      <c r="J1" t="s">
        <v>18</v>
      </c>
      <c r="K1" t="s">
        <v>48</v>
      </c>
    </row>
    <row r="2" spans="1:12" x14ac:dyDescent="0.25">
      <c r="A2">
        <v>1</v>
      </c>
      <c r="B2" t="s">
        <v>7</v>
      </c>
      <c r="C2">
        <v>1</v>
      </c>
      <c r="D2" s="2">
        <v>29.222296939005719</v>
      </c>
      <c r="E2" s="2">
        <v>4.4411485112447364</v>
      </c>
      <c r="F2" t="s">
        <v>8</v>
      </c>
      <c r="G2" t="s">
        <v>9</v>
      </c>
      <c r="H2" t="s">
        <v>10</v>
      </c>
      <c r="I2">
        <v>32</v>
      </c>
      <c r="J2" s="1">
        <v>44308</v>
      </c>
      <c r="K2">
        <f>Base_datos[[#This Row],[PRECIO_UNITARIO]]*0.95</f>
        <v>27.761182092055432</v>
      </c>
    </row>
    <row r="3" spans="1:12" x14ac:dyDescent="0.25">
      <c r="A3">
        <v>2</v>
      </c>
      <c r="B3" t="s">
        <v>11</v>
      </c>
      <c r="C3">
        <v>1</v>
      </c>
      <c r="D3" s="2">
        <v>47.31028729408974</v>
      </c>
      <c r="E3" s="2">
        <v>15.64805130237349</v>
      </c>
      <c r="F3" t="s">
        <v>12</v>
      </c>
      <c r="G3" t="s">
        <v>13</v>
      </c>
      <c r="H3" t="s">
        <v>10</v>
      </c>
      <c r="I3">
        <v>36</v>
      </c>
      <c r="J3" s="1">
        <v>44327</v>
      </c>
      <c r="K3">
        <f>Base_datos[[#This Row],[PRECIO_UNITARIO]]*0.95</f>
        <v>44.944772929385252</v>
      </c>
    </row>
    <row r="4" spans="1:12" x14ac:dyDescent="0.25">
      <c r="A4">
        <v>3</v>
      </c>
      <c r="B4" t="s">
        <v>7</v>
      </c>
      <c r="C4">
        <v>1</v>
      </c>
      <c r="D4" s="2">
        <v>3.5939907760535683</v>
      </c>
      <c r="E4" s="2">
        <v>1.5715957393587321</v>
      </c>
      <c r="F4" t="s">
        <v>12</v>
      </c>
      <c r="G4" t="s">
        <v>13</v>
      </c>
      <c r="H4" t="s">
        <v>10</v>
      </c>
      <c r="I4">
        <v>32</v>
      </c>
      <c r="J4" s="1">
        <v>43947</v>
      </c>
      <c r="K4">
        <f>Base_datos[[#This Row],[PRECIO_UNITARIO]]*0.95</f>
        <v>3.4142912372508896</v>
      </c>
      <c r="L4">
        <f>MAX(C:C)</f>
        <v>17</v>
      </c>
    </row>
    <row r="5" spans="1:12" x14ac:dyDescent="0.25">
      <c r="A5">
        <v>4</v>
      </c>
      <c r="B5" t="s">
        <v>11</v>
      </c>
      <c r="C5">
        <v>5</v>
      </c>
      <c r="D5" s="2">
        <v>40.471574394025481</v>
      </c>
      <c r="E5" s="2">
        <v>5.7962002995402351</v>
      </c>
      <c r="F5" t="s">
        <v>12</v>
      </c>
      <c r="G5" t="s">
        <v>13</v>
      </c>
      <c r="H5" t="s">
        <v>10</v>
      </c>
      <c r="I5">
        <v>28</v>
      </c>
      <c r="J5" s="1">
        <v>44456</v>
      </c>
      <c r="K5">
        <f>Base_datos[[#This Row],[PRECIO_UNITARIO]]*0.95</f>
        <v>38.447995674324204</v>
      </c>
    </row>
    <row r="6" spans="1:12" x14ac:dyDescent="0.25">
      <c r="A6">
        <v>5</v>
      </c>
      <c r="B6" t="s">
        <v>7</v>
      </c>
      <c r="C6">
        <v>2</v>
      </c>
      <c r="D6" s="2">
        <v>40.927277418901028</v>
      </c>
      <c r="E6" s="2">
        <v>7.0817764147529267</v>
      </c>
      <c r="F6" t="s">
        <v>14</v>
      </c>
      <c r="G6" t="s">
        <v>13</v>
      </c>
      <c r="H6" t="s">
        <v>10</v>
      </c>
      <c r="I6">
        <v>34</v>
      </c>
      <c r="J6" s="1">
        <v>44062</v>
      </c>
      <c r="K6">
        <f>Base_datos[[#This Row],[PRECIO_UNITARIO]]*0.95</f>
        <v>38.880913547955977</v>
      </c>
    </row>
    <row r="7" spans="1:12" x14ac:dyDescent="0.25">
      <c r="A7">
        <v>6</v>
      </c>
      <c r="B7" t="s">
        <v>7</v>
      </c>
      <c r="C7">
        <v>1</v>
      </c>
      <c r="D7" s="2">
        <v>22.355863353072351</v>
      </c>
      <c r="E7" s="2">
        <v>5.3370631660102035</v>
      </c>
      <c r="F7" t="s">
        <v>14</v>
      </c>
      <c r="G7" t="s">
        <v>13</v>
      </c>
      <c r="H7" t="s">
        <v>10</v>
      </c>
      <c r="I7">
        <v>44</v>
      </c>
      <c r="J7" s="1">
        <v>44339</v>
      </c>
      <c r="K7">
        <f>Base_datos[[#This Row],[PRECIO_UNITARIO]]*0.95</f>
        <v>21.238070185418731</v>
      </c>
    </row>
    <row r="8" spans="1:12" x14ac:dyDescent="0.25">
      <c r="A8">
        <v>7</v>
      </c>
      <c r="B8" t="s">
        <v>11</v>
      </c>
      <c r="C8">
        <v>2</v>
      </c>
      <c r="D8" s="2">
        <v>12.279236299039198</v>
      </c>
      <c r="E8" s="2">
        <v>11.141841948818774</v>
      </c>
      <c r="F8" t="s">
        <v>12</v>
      </c>
      <c r="G8" t="s">
        <v>13</v>
      </c>
      <c r="H8" t="s">
        <v>10</v>
      </c>
      <c r="I8">
        <v>30</v>
      </c>
      <c r="J8" s="1">
        <v>44271</v>
      </c>
      <c r="K8">
        <f>Base_datos[[#This Row],[PRECIO_UNITARIO]]*0.95</f>
        <v>11.665274484087238</v>
      </c>
    </row>
    <row r="9" spans="1:12" x14ac:dyDescent="0.25">
      <c r="A9">
        <v>8</v>
      </c>
      <c r="B9" t="s">
        <v>7</v>
      </c>
      <c r="C9">
        <v>1</v>
      </c>
      <c r="D9" s="2">
        <v>41.803082188890009</v>
      </c>
      <c r="E9" s="2">
        <v>6.290984168188448</v>
      </c>
      <c r="F9" t="s">
        <v>15</v>
      </c>
      <c r="G9" t="s">
        <v>13</v>
      </c>
      <c r="H9" t="s">
        <v>10</v>
      </c>
      <c r="I9">
        <v>40</v>
      </c>
      <c r="J9" s="1">
        <v>44420</v>
      </c>
      <c r="K9">
        <f>Base_datos[[#This Row],[PRECIO_UNITARIO]]*0.95</f>
        <v>39.712928079445504</v>
      </c>
    </row>
    <row r="10" spans="1:12" x14ac:dyDescent="0.25">
      <c r="A10">
        <v>9</v>
      </c>
      <c r="B10" t="s">
        <v>11</v>
      </c>
      <c r="C10">
        <v>2</v>
      </c>
      <c r="D10" s="2">
        <v>9.1936264146987199</v>
      </c>
      <c r="E10" s="2">
        <v>2.2779782982309933</v>
      </c>
      <c r="F10" t="s">
        <v>12</v>
      </c>
      <c r="G10" t="s">
        <v>13</v>
      </c>
      <c r="H10" t="s">
        <v>10</v>
      </c>
      <c r="I10">
        <v>46</v>
      </c>
      <c r="J10" s="1">
        <v>44513</v>
      </c>
      <c r="K10">
        <f>Base_datos[[#This Row],[PRECIO_UNITARIO]]*0.95</f>
        <v>8.7339450939637828</v>
      </c>
    </row>
    <row r="11" spans="1:12" x14ac:dyDescent="0.25">
      <c r="A11">
        <v>10</v>
      </c>
      <c r="B11" t="s">
        <v>7</v>
      </c>
      <c r="C11">
        <v>1</v>
      </c>
      <c r="D11" s="2">
        <v>33.455829276593647</v>
      </c>
      <c r="E11" s="2">
        <v>3.5105112042170341</v>
      </c>
      <c r="F11" t="s">
        <v>12</v>
      </c>
      <c r="G11" t="s">
        <v>13</v>
      </c>
      <c r="H11" t="s">
        <v>10</v>
      </c>
      <c r="I11">
        <v>36</v>
      </c>
      <c r="J11" s="1">
        <v>44388</v>
      </c>
      <c r="K11">
        <f>Base_datos[[#This Row],[PRECIO_UNITARIO]]*0.95</f>
        <v>31.783037812763965</v>
      </c>
    </row>
    <row r="12" spans="1:12" x14ac:dyDescent="0.25">
      <c r="A12">
        <v>11</v>
      </c>
      <c r="B12" t="s">
        <v>7</v>
      </c>
      <c r="C12">
        <v>1</v>
      </c>
      <c r="D12" s="2">
        <v>2.001627168256209</v>
      </c>
      <c r="E12" s="2">
        <v>1.5238068943239345</v>
      </c>
      <c r="F12" t="s">
        <v>12</v>
      </c>
      <c r="G12" t="s">
        <v>13</v>
      </c>
      <c r="H12" t="s">
        <v>10</v>
      </c>
      <c r="I12">
        <v>48</v>
      </c>
      <c r="J12" s="1">
        <v>44288</v>
      </c>
      <c r="K12">
        <f>Base_datos[[#This Row],[PRECIO_UNITARIO]]*0.95</f>
        <v>1.9015458098433984</v>
      </c>
    </row>
    <row r="13" spans="1:12" x14ac:dyDescent="0.25">
      <c r="A13">
        <v>12</v>
      </c>
      <c r="B13" t="s">
        <v>11</v>
      </c>
      <c r="C13">
        <v>1</v>
      </c>
      <c r="D13" s="2">
        <v>33.255809572092957</v>
      </c>
      <c r="E13" s="2">
        <v>6.4374347027414878</v>
      </c>
      <c r="F13" t="s">
        <v>12</v>
      </c>
      <c r="G13" t="s">
        <v>13</v>
      </c>
      <c r="H13" t="s">
        <v>10</v>
      </c>
      <c r="I13">
        <v>40</v>
      </c>
      <c r="J13" s="1">
        <v>44062</v>
      </c>
      <c r="K13">
        <f>Base_datos[[#This Row],[PRECIO_UNITARIO]]*0.95</f>
        <v>31.593019093488309</v>
      </c>
    </row>
    <row r="14" spans="1:12" x14ac:dyDescent="0.25">
      <c r="A14">
        <v>13</v>
      </c>
      <c r="B14" t="s">
        <v>11</v>
      </c>
      <c r="C14">
        <v>9</v>
      </c>
      <c r="D14" s="2">
        <v>29.450874967888392</v>
      </c>
      <c r="E14" s="2">
        <v>27.801215781582105</v>
      </c>
      <c r="F14" t="s">
        <v>15</v>
      </c>
      <c r="G14" t="s">
        <v>13</v>
      </c>
      <c r="H14" t="s">
        <v>10</v>
      </c>
      <c r="I14">
        <v>40</v>
      </c>
      <c r="J14" s="1">
        <v>43974</v>
      </c>
      <c r="K14">
        <f>Base_datos[[#This Row],[PRECIO_UNITARIO]]*0.95</f>
        <v>27.97833121949397</v>
      </c>
    </row>
    <row r="15" spans="1:12" x14ac:dyDescent="0.25">
      <c r="A15">
        <v>14</v>
      </c>
      <c r="B15" t="s">
        <v>11</v>
      </c>
      <c r="C15">
        <v>2</v>
      </c>
      <c r="D15" s="2">
        <v>40.338014451387814</v>
      </c>
      <c r="E15" s="2">
        <v>0.83908324156407321</v>
      </c>
      <c r="F15" t="s">
        <v>15</v>
      </c>
      <c r="G15" t="s">
        <v>13</v>
      </c>
      <c r="H15" t="s">
        <v>10</v>
      </c>
      <c r="I15">
        <v>46</v>
      </c>
      <c r="J15" s="1">
        <v>43816</v>
      </c>
      <c r="K15">
        <f>Base_datos[[#This Row],[PRECIO_UNITARIO]]*0.95</f>
        <v>38.321113728818418</v>
      </c>
    </row>
    <row r="16" spans="1:12" x14ac:dyDescent="0.25">
      <c r="A16">
        <v>15</v>
      </c>
      <c r="B16" t="s">
        <v>7</v>
      </c>
      <c r="C16">
        <v>1</v>
      </c>
      <c r="D16" s="2">
        <v>16.573483619191403</v>
      </c>
      <c r="E16" s="2">
        <v>12.676591099096612</v>
      </c>
      <c r="F16" t="s">
        <v>15</v>
      </c>
      <c r="G16" t="s">
        <v>9</v>
      </c>
      <c r="H16" t="s">
        <v>16</v>
      </c>
      <c r="I16">
        <v>24</v>
      </c>
      <c r="J16" s="1">
        <v>44219</v>
      </c>
      <c r="K16">
        <f>Base_datos[[#This Row],[PRECIO_UNITARIO]]*0.95</f>
        <v>15.744809438231833</v>
      </c>
    </row>
    <row r="17" spans="1:11" x14ac:dyDescent="0.25">
      <c r="A17">
        <v>16</v>
      </c>
      <c r="B17" t="s">
        <v>11</v>
      </c>
      <c r="C17">
        <v>2</v>
      </c>
      <c r="D17" s="2">
        <v>5.9555452565715044</v>
      </c>
      <c r="E17" s="2">
        <v>1.3617324034001723</v>
      </c>
      <c r="F17" t="s">
        <v>12</v>
      </c>
      <c r="G17" t="s">
        <v>9</v>
      </c>
      <c r="H17" t="s">
        <v>16</v>
      </c>
      <c r="I17">
        <v>36</v>
      </c>
      <c r="J17" s="1">
        <v>43825</v>
      </c>
      <c r="K17">
        <f>Base_datos[[#This Row],[PRECIO_UNITARIO]]*0.95</f>
        <v>5.6577679937429286</v>
      </c>
    </row>
    <row r="18" spans="1:11" x14ac:dyDescent="0.25">
      <c r="A18">
        <v>17</v>
      </c>
      <c r="B18" t="s">
        <v>11</v>
      </c>
      <c r="C18">
        <v>3</v>
      </c>
      <c r="D18" s="2">
        <v>3.4729137443467675</v>
      </c>
      <c r="E18" s="2">
        <v>3.1307000107277534</v>
      </c>
      <c r="F18" t="s">
        <v>12</v>
      </c>
      <c r="G18" t="s">
        <v>13</v>
      </c>
      <c r="H18" t="s">
        <v>16</v>
      </c>
      <c r="I18">
        <v>22</v>
      </c>
      <c r="J18" s="1">
        <v>44352</v>
      </c>
      <c r="K18">
        <f>Base_datos[[#This Row],[PRECIO_UNITARIO]]*0.95</f>
        <v>3.2992680571294288</v>
      </c>
    </row>
    <row r="19" spans="1:11" x14ac:dyDescent="0.25">
      <c r="A19">
        <v>18</v>
      </c>
      <c r="B19" t="s">
        <v>7</v>
      </c>
      <c r="C19">
        <v>3</v>
      </c>
      <c r="D19" s="2">
        <v>32.261024708099676</v>
      </c>
      <c r="E19" s="2">
        <v>31.638466597274594</v>
      </c>
      <c r="F19" t="s">
        <v>8</v>
      </c>
      <c r="G19" t="s">
        <v>13</v>
      </c>
      <c r="H19" t="s">
        <v>10</v>
      </c>
      <c r="I19">
        <v>40</v>
      </c>
      <c r="J19" s="1">
        <v>44466</v>
      </c>
      <c r="K19">
        <f>Base_datos[[#This Row],[PRECIO_UNITARIO]]*0.95</f>
        <v>30.647973472694691</v>
      </c>
    </row>
    <row r="20" spans="1:11" x14ac:dyDescent="0.25">
      <c r="A20">
        <v>19</v>
      </c>
      <c r="B20" t="s">
        <v>11</v>
      </c>
      <c r="C20">
        <v>2</v>
      </c>
      <c r="D20" s="2">
        <v>19.015538054571664</v>
      </c>
      <c r="E20" s="2">
        <v>14.130012129396</v>
      </c>
      <c r="F20" t="s">
        <v>14</v>
      </c>
      <c r="G20" t="s">
        <v>13</v>
      </c>
      <c r="H20" t="s">
        <v>10</v>
      </c>
      <c r="I20">
        <v>32</v>
      </c>
      <c r="J20" s="1">
        <v>44510</v>
      </c>
      <c r="K20">
        <f>Base_datos[[#This Row],[PRECIO_UNITARIO]]*0.95</f>
        <v>18.064761151843079</v>
      </c>
    </row>
    <row r="21" spans="1:11" x14ac:dyDescent="0.25">
      <c r="A21">
        <v>20</v>
      </c>
      <c r="B21" t="s">
        <v>11</v>
      </c>
      <c r="C21">
        <v>6</v>
      </c>
      <c r="D21" s="2">
        <v>37.163843791369196</v>
      </c>
      <c r="E21" s="2">
        <v>7.2976184077443937</v>
      </c>
      <c r="F21" t="s">
        <v>12</v>
      </c>
      <c r="G21" t="s">
        <v>13</v>
      </c>
      <c r="H21" t="s">
        <v>10</v>
      </c>
      <c r="I21">
        <v>56</v>
      </c>
      <c r="J21" s="1">
        <v>44026</v>
      </c>
      <c r="K21">
        <f>Base_datos[[#This Row],[PRECIO_UNITARIO]]*0.95</f>
        <v>35.305651601800733</v>
      </c>
    </row>
    <row r="22" spans="1:11" x14ac:dyDescent="0.25">
      <c r="A22">
        <v>21</v>
      </c>
      <c r="B22" t="s">
        <v>11</v>
      </c>
      <c r="C22">
        <v>1</v>
      </c>
      <c r="D22" s="2">
        <v>38.655486405918502</v>
      </c>
      <c r="E22" s="2">
        <v>36.291314382063938</v>
      </c>
      <c r="F22" t="s">
        <v>12</v>
      </c>
      <c r="G22" t="s">
        <v>13</v>
      </c>
      <c r="H22" t="s">
        <v>16</v>
      </c>
      <c r="I22">
        <v>28</v>
      </c>
      <c r="J22" s="1">
        <v>44081</v>
      </c>
      <c r="K22">
        <f>Base_datos[[#This Row],[PRECIO_UNITARIO]]*0.95</f>
        <v>36.722712085622575</v>
      </c>
    </row>
    <row r="23" spans="1:11" x14ac:dyDescent="0.25">
      <c r="A23">
        <v>22</v>
      </c>
      <c r="B23" t="s">
        <v>11</v>
      </c>
      <c r="C23">
        <v>4</v>
      </c>
      <c r="D23" s="2">
        <v>2.196194440354482</v>
      </c>
      <c r="E23" s="2">
        <v>0.53194051122839581</v>
      </c>
      <c r="F23" t="s">
        <v>12</v>
      </c>
      <c r="G23" t="s">
        <v>13</v>
      </c>
      <c r="H23" t="s">
        <v>10</v>
      </c>
      <c r="I23">
        <v>38</v>
      </c>
      <c r="J23" s="1">
        <v>44008</v>
      </c>
      <c r="K23">
        <f>Base_datos[[#This Row],[PRECIO_UNITARIO]]*0.95</f>
        <v>2.0863847183367579</v>
      </c>
    </row>
    <row r="24" spans="1:11" x14ac:dyDescent="0.25">
      <c r="A24">
        <v>23</v>
      </c>
      <c r="B24" t="s">
        <v>11</v>
      </c>
      <c r="C24">
        <v>7</v>
      </c>
      <c r="D24" s="2">
        <v>16.94794318605841</v>
      </c>
      <c r="E24" s="2">
        <v>13.17860510979528</v>
      </c>
      <c r="F24" t="s">
        <v>17</v>
      </c>
      <c r="G24" t="s">
        <v>13</v>
      </c>
      <c r="H24" t="s">
        <v>10</v>
      </c>
      <c r="I24">
        <v>50</v>
      </c>
      <c r="J24" s="1">
        <v>43719</v>
      </c>
      <c r="K24">
        <f>Base_datos[[#This Row],[PRECIO_UNITARIO]]*0.95</f>
        <v>16.100546026755488</v>
      </c>
    </row>
    <row r="25" spans="1:11" x14ac:dyDescent="0.25">
      <c r="A25">
        <v>24</v>
      </c>
      <c r="B25" t="s">
        <v>7</v>
      </c>
      <c r="C25">
        <v>2</v>
      </c>
      <c r="D25" s="2">
        <v>38.917383740302924</v>
      </c>
      <c r="E25" s="2">
        <v>32.55403164071177</v>
      </c>
      <c r="F25" t="s">
        <v>12</v>
      </c>
      <c r="G25" t="s">
        <v>13</v>
      </c>
      <c r="H25" t="s">
        <v>10</v>
      </c>
      <c r="I25">
        <v>42</v>
      </c>
      <c r="J25" s="1">
        <v>44421</v>
      </c>
      <c r="K25">
        <f>Base_datos[[#This Row],[PRECIO_UNITARIO]]*0.95</f>
        <v>36.971514553287776</v>
      </c>
    </row>
    <row r="26" spans="1:11" x14ac:dyDescent="0.25">
      <c r="A26">
        <v>25</v>
      </c>
      <c r="B26" t="s">
        <v>11</v>
      </c>
      <c r="C26">
        <v>2</v>
      </c>
      <c r="D26" s="2">
        <v>27.680180337419507</v>
      </c>
      <c r="E26" s="2">
        <v>10.727294790588854</v>
      </c>
      <c r="F26" t="s">
        <v>15</v>
      </c>
      <c r="G26" t="s">
        <v>9</v>
      </c>
      <c r="H26" t="s">
        <v>10</v>
      </c>
      <c r="I26">
        <v>48</v>
      </c>
      <c r="J26" s="1">
        <v>44355</v>
      </c>
      <c r="K26">
        <f>Base_datos[[#This Row],[PRECIO_UNITARIO]]*0.95</f>
        <v>26.296171320548531</v>
      </c>
    </row>
    <row r="27" spans="1:11" x14ac:dyDescent="0.25">
      <c r="A27">
        <v>26</v>
      </c>
      <c r="B27" t="s">
        <v>11</v>
      </c>
      <c r="C27">
        <v>1</v>
      </c>
      <c r="D27" s="2">
        <v>46.015825323186441</v>
      </c>
      <c r="E27" s="2">
        <v>7.745609005508693</v>
      </c>
      <c r="F27" t="s">
        <v>12</v>
      </c>
      <c r="G27" t="s">
        <v>13</v>
      </c>
      <c r="H27" t="s">
        <v>10</v>
      </c>
      <c r="I27">
        <v>60</v>
      </c>
      <c r="J27" s="1">
        <v>43822</v>
      </c>
      <c r="K27">
        <f>Base_datos[[#This Row],[PRECIO_UNITARIO]]*0.95</f>
        <v>43.715034057027118</v>
      </c>
    </row>
    <row r="28" spans="1:11" x14ac:dyDescent="0.25">
      <c r="A28">
        <v>27</v>
      </c>
      <c r="B28" t="s">
        <v>7</v>
      </c>
      <c r="C28">
        <v>1</v>
      </c>
      <c r="D28" s="2">
        <v>36.596073080493383</v>
      </c>
      <c r="E28" s="2">
        <v>22.611701358318335</v>
      </c>
      <c r="F28" t="s">
        <v>12</v>
      </c>
      <c r="G28" t="s">
        <v>13</v>
      </c>
      <c r="H28" t="s">
        <v>10</v>
      </c>
      <c r="I28">
        <v>54</v>
      </c>
      <c r="J28" s="1">
        <v>43863</v>
      </c>
      <c r="K28">
        <f>Base_datos[[#This Row],[PRECIO_UNITARIO]]*0.95</f>
        <v>34.76626942646871</v>
      </c>
    </row>
    <row r="29" spans="1:11" x14ac:dyDescent="0.25">
      <c r="A29">
        <v>28</v>
      </c>
      <c r="B29" t="s">
        <v>11</v>
      </c>
      <c r="C29">
        <v>5</v>
      </c>
      <c r="D29" s="2">
        <v>34.498357905960034</v>
      </c>
      <c r="E29" s="2">
        <v>1.2239528652139866</v>
      </c>
      <c r="F29" t="s">
        <v>12</v>
      </c>
      <c r="G29" t="s">
        <v>13</v>
      </c>
      <c r="H29" t="s">
        <v>16</v>
      </c>
      <c r="I29">
        <v>42</v>
      </c>
      <c r="J29" s="1">
        <v>43518</v>
      </c>
      <c r="K29">
        <f>Base_datos[[#This Row],[PRECIO_UNITARIO]]*0.95</f>
        <v>32.773440010662028</v>
      </c>
    </row>
    <row r="30" spans="1:11" x14ac:dyDescent="0.25">
      <c r="A30">
        <v>29</v>
      </c>
      <c r="B30" t="s">
        <v>11</v>
      </c>
      <c r="C30">
        <v>3</v>
      </c>
      <c r="D30" s="2">
        <v>4.1664462781854592</v>
      </c>
      <c r="E30" s="2">
        <v>3.9466801990271998</v>
      </c>
      <c r="F30" t="s">
        <v>12</v>
      </c>
      <c r="G30" t="s">
        <v>13</v>
      </c>
      <c r="H30" t="s">
        <v>10</v>
      </c>
      <c r="I30">
        <v>32</v>
      </c>
      <c r="J30" s="1">
        <v>43684</v>
      </c>
      <c r="K30">
        <f>Base_datos[[#This Row],[PRECIO_UNITARIO]]*0.95</f>
        <v>3.9581239642761861</v>
      </c>
    </row>
    <row r="31" spans="1:11" x14ac:dyDescent="0.25">
      <c r="A31">
        <v>30</v>
      </c>
      <c r="B31" t="s">
        <v>11</v>
      </c>
      <c r="C31">
        <v>1</v>
      </c>
      <c r="D31" s="2">
        <v>38.259381249266397</v>
      </c>
      <c r="E31" s="2">
        <v>16.016494038416973</v>
      </c>
      <c r="F31" t="s">
        <v>12</v>
      </c>
      <c r="G31" t="s">
        <v>13</v>
      </c>
      <c r="H31" t="s">
        <v>10</v>
      </c>
      <c r="I31">
        <v>70</v>
      </c>
      <c r="J31" s="1">
        <v>44320</v>
      </c>
      <c r="K31">
        <f>Base_datos[[#This Row],[PRECIO_UNITARIO]]*0.95</f>
        <v>36.346412186803079</v>
      </c>
    </row>
    <row r="32" spans="1:11" x14ac:dyDescent="0.25">
      <c r="A32">
        <v>31</v>
      </c>
      <c r="B32" t="s">
        <v>11</v>
      </c>
      <c r="C32">
        <v>2</v>
      </c>
      <c r="D32" s="2">
        <v>17.709739915800647</v>
      </c>
      <c r="E32" s="2">
        <v>10.548206567507098</v>
      </c>
      <c r="F32" t="s">
        <v>14</v>
      </c>
      <c r="G32" t="s">
        <v>13</v>
      </c>
      <c r="H32" t="s">
        <v>10</v>
      </c>
      <c r="I32">
        <v>28</v>
      </c>
      <c r="J32" s="1">
        <v>44541</v>
      </c>
      <c r="K32">
        <f>Base_datos[[#This Row],[PRECIO_UNITARIO]]*0.95</f>
        <v>16.824252920010615</v>
      </c>
    </row>
    <row r="33" spans="1:11" x14ac:dyDescent="0.25">
      <c r="A33">
        <v>32</v>
      </c>
      <c r="B33" t="s">
        <v>7</v>
      </c>
      <c r="C33">
        <v>1</v>
      </c>
      <c r="D33" s="2">
        <v>36.691492584826698</v>
      </c>
      <c r="E33" s="2">
        <v>10.796719721855794</v>
      </c>
      <c r="F33" t="s">
        <v>12</v>
      </c>
      <c r="G33" t="s">
        <v>13</v>
      </c>
      <c r="H33" t="s">
        <v>10</v>
      </c>
      <c r="I33">
        <v>52</v>
      </c>
      <c r="J33" s="1">
        <v>44006</v>
      </c>
      <c r="K33">
        <f>Base_datos[[#This Row],[PRECIO_UNITARIO]]*0.95</f>
        <v>34.856917955585359</v>
      </c>
    </row>
    <row r="34" spans="1:11" x14ac:dyDescent="0.25">
      <c r="A34">
        <v>33</v>
      </c>
      <c r="B34" t="s">
        <v>11</v>
      </c>
      <c r="C34">
        <v>3</v>
      </c>
      <c r="D34" s="2">
        <v>32.000072094414101</v>
      </c>
      <c r="E34" s="2">
        <v>10.563321540279574</v>
      </c>
      <c r="F34" t="s">
        <v>12</v>
      </c>
      <c r="G34" t="s">
        <v>13</v>
      </c>
      <c r="H34" t="s">
        <v>10</v>
      </c>
      <c r="I34">
        <v>44</v>
      </c>
      <c r="J34" s="1">
        <v>44485</v>
      </c>
      <c r="K34">
        <f>Base_datos[[#This Row],[PRECIO_UNITARIO]]*0.95</f>
        <v>30.400068489693396</v>
      </c>
    </row>
    <row r="35" spans="1:11" x14ac:dyDescent="0.25">
      <c r="A35">
        <v>34</v>
      </c>
      <c r="B35" t="s">
        <v>7</v>
      </c>
      <c r="C35">
        <v>1</v>
      </c>
      <c r="D35" s="2">
        <v>40.582363540193612</v>
      </c>
      <c r="E35" s="2">
        <v>18.798076302377815</v>
      </c>
      <c r="F35" t="s">
        <v>12</v>
      </c>
      <c r="G35" t="s">
        <v>13</v>
      </c>
      <c r="H35" t="s">
        <v>10</v>
      </c>
      <c r="I35">
        <v>34</v>
      </c>
      <c r="J35" s="1">
        <v>44216</v>
      </c>
      <c r="K35">
        <f>Base_datos[[#This Row],[PRECIO_UNITARIO]]*0.95</f>
        <v>38.553245363183926</v>
      </c>
    </row>
    <row r="36" spans="1:11" x14ac:dyDescent="0.25">
      <c r="A36">
        <v>35</v>
      </c>
      <c r="B36" t="s">
        <v>11</v>
      </c>
      <c r="C36">
        <v>5</v>
      </c>
      <c r="D36" s="2">
        <v>31.305491253439556</v>
      </c>
      <c r="E36" s="2">
        <v>23.209996645035794</v>
      </c>
      <c r="F36" t="s">
        <v>14</v>
      </c>
      <c r="G36" t="s">
        <v>13</v>
      </c>
      <c r="H36" t="s">
        <v>10</v>
      </c>
      <c r="I36">
        <v>56</v>
      </c>
      <c r="J36" s="1">
        <v>43751</v>
      </c>
      <c r="K36">
        <f>Base_datos[[#This Row],[PRECIO_UNITARIO]]*0.95</f>
        <v>29.740216690767575</v>
      </c>
    </row>
    <row r="37" spans="1:11" x14ac:dyDescent="0.25">
      <c r="A37">
        <v>36</v>
      </c>
      <c r="B37" t="s">
        <v>7</v>
      </c>
      <c r="C37">
        <v>1</v>
      </c>
      <c r="D37" s="2">
        <v>37.115157323612806</v>
      </c>
      <c r="E37" s="2">
        <v>32.493175586820065</v>
      </c>
      <c r="F37" t="s">
        <v>14</v>
      </c>
      <c r="G37" t="s">
        <v>9</v>
      </c>
      <c r="H37" t="s">
        <v>16</v>
      </c>
      <c r="I37">
        <v>36</v>
      </c>
      <c r="J37" s="1">
        <v>43841</v>
      </c>
      <c r="K37">
        <f>Base_datos[[#This Row],[PRECIO_UNITARIO]]*0.95</f>
        <v>35.259399457432167</v>
      </c>
    </row>
    <row r="38" spans="1:11" x14ac:dyDescent="0.25">
      <c r="A38">
        <v>37</v>
      </c>
      <c r="B38" t="s">
        <v>7</v>
      </c>
      <c r="C38">
        <v>2</v>
      </c>
      <c r="D38" s="2">
        <v>12.691943380243654</v>
      </c>
      <c r="E38" s="2">
        <v>3.9317600363792793</v>
      </c>
      <c r="F38" t="s">
        <v>15</v>
      </c>
      <c r="G38" t="s">
        <v>13</v>
      </c>
      <c r="H38" t="s">
        <v>16</v>
      </c>
      <c r="I38">
        <v>42</v>
      </c>
      <c r="J38" s="1">
        <v>44435</v>
      </c>
      <c r="K38">
        <f>Base_datos[[#This Row],[PRECIO_UNITARIO]]*0.95</f>
        <v>12.05734621123147</v>
      </c>
    </row>
    <row r="39" spans="1:11" x14ac:dyDescent="0.25">
      <c r="A39">
        <v>38</v>
      </c>
      <c r="B39" t="s">
        <v>11</v>
      </c>
      <c r="C39">
        <v>6</v>
      </c>
      <c r="D39" s="2">
        <v>48.789350080482514</v>
      </c>
      <c r="E39" s="2">
        <v>28.120146954130185</v>
      </c>
      <c r="F39" t="s">
        <v>12</v>
      </c>
      <c r="G39" t="s">
        <v>13</v>
      </c>
      <c r="H39" t="s">
        <v>10</v>
      </c>
      <c r="I39">
        <v>50</v>
      </c>
      <c r="J39" s="1">
        <v>44066</v>
      </c>
      <c r="K39">
        <f>Base_datos[[#This Row],[PRECIO_UNITARIO]]*0.95</f>
        <v>46.349882576458384</v>
      </c>
    </row>
    <row r="40" spans="1:11" x14ac:dyDescent="0.25">
      <c r="A40">
        <v>39</v>
      </c>
      <c r="B40" t="s">
        <v>11</v>
      </c>
      <c r="C40">
        <v>5</v>
      </c>
      <c r="D40" s="2">
        <v>16.677107888454675</v>
      </c>
      <c r="E40" s="2">
        <v>15.779329523600968</v>
      </c>
      <c r="F40" t="s">
        <v>12</v>
      </c>
      <c r="G40" t="s">
        <v>13</v>
      </c>
      <c r="H40" t="s">
        <v>10</v>
      </c>
      <c r="I40">
        <v>44</v>
      </c>
      <c r="J40" s="1">
        <v>44328</v>
      </c>
      <c r="K40">
        <f>Base_datos[[#This Row],[PRECIO_UNITARIO]]*0.95</f>
        <v>15.84325249403194</v>
      </c>
    </row>
    <row r="41" spans="1:11" x14ac:dyDescent="0.25">
      <c r="A41">
        <v>40</v>
      </c>
      <c r="B41" t="s">
        <v>7</v>
      </c>
      <c r="C41">
        <v>2</v>
      </c>
      <c r="D41" s="2">
        <v>7.6902319258788765</v>
      </c>
      <c r="E41" s="2">
        <v>5.25040954431344</v>
      </c>
      <c r="F41" t="s">
        <v>12</v>
      </c>
      <c r="G41" t="s">
        <v>13</v>
      </c>
      <c r="H41" t="s">
        <v>10</v>
      </c>
      <c r="I41">
        <v>58</v>
      </c>
      <c r="J41" s="1">
        <v>44534</v>
      </c>
      <c r="K41">
        <f>Base_datos[[#This Row],[PRECIO_UNITARIO]]*0.95</f>
        <v>7.3057203295849327</v>
      </c>
    </row>
    <row r="42" spans="1:11" x14ac:dyDescent="0.25">
      <c r="A42">
        <v>41</v>
      </c>
      <c r="B42" t="s">
        <v>11</v>
      </c>
      <c r="C42">
        <v>13</v>
      </c>
      <c r="D42" s="2">
        <v>41.64746123869341</v>
      </c>
      <c r="E42" s="2">
        <v>26.887582548444605</v>
      </c>
      <c r="F42" t="s">
        <v>12</v>
      </c>
      <c r="G42" t="s">
        <v>13</v>
      </c>
      <c r="H42" t="s">
        <v>10</v>
      </c>
      <c r="I42">
        <v>42</v>
      </c>
      <c r="J42" s="1">
        <v>44544</v>
      </c>
      <c r="K42">
        <f>Base_datos[[#This Row],[PRECIO_UNITARIO]]*0.95</f>
        <v>39.565088176758735</v>
      </c>
    </row>
    <row r="43" spans="1:11" x14ac:dyDescent="0.25">
      <c r="A43">
        <v>42</v>
      </c>
      <c r="B43" t="s">
        <v>11</v>
      </c>
      <c r="C43">
        <v>4</v>
      </c>
      <c r="D43" s="2">
        <v>7.5457127533078534</v>
      </c>
      <c r="E43" s="2">
        <v>6.8847608232870749</v>
      </c>
      <c r="F43" t="s">
        <v>15</v>
      </c>
      <c r="G43" t="s">
        <v>13</v>
      </c>
      <c r="H43" t="s">
        <v>10</v>
      </c>
      <c r="I43">
        <v>46</v>
      </c>
      <c r="J43" s="1">
        <v>43472</v>
      </c>
      <c r="K43">
        <f>Base_datos[[#This Row],[PRECIO_UNITARIO]]*0.95</f>
        <v>7.1684271156424604</v>
      </c>
    </row>
    <row r="44" spans="1:11" x14ac:dyDescent="0.25">
      <c r="A44">
        <v>43</v>
      </c>
      <c r="B44" t="s">
        <v>7</v>
      </c>
      <c r="C44">
        <v>2</v>
      </c>
      <c r="D44" s="2">
        <v>42.708411005467561</v>
      </c>
      <c r="E44" s="2">
        <v>20.357244863325349</v>
      </c>
      <c r="F44" t="s">
        <v>12</v>
      </c>
      <c r="G44" t="s">
        <v>13</v>
      </c>
      <c r="H44" t="s">
        <v>10</v>
      </c>
      <c r="I44">
        <v>48</v>
      </c>
      <c r="J44" s="1">
        <v>43780</v>
      </c>
      <c r="K44">
        <f>Base_datos[[#This Row],[PRECIO_UNITARIO]]*0.95</f>
        <v>40.57299045519418</v>
      </c>
    </row>
    <row r="45" spans="1:11" x14ac:dyDescent="0.25">
      <c r="A45">
        <v>44</v>
      </c>
      <c r="B45" t="s">
        <v>11</v>
      </c>
      <c r="C45">
        <v>1</v>
      </c>
      <c r="D45" s="2">
        <v>20.903370332146238</v>
      </c>
      <c r="E45" s="2">
        <v>14.111956531012007</v>
      </c>
      <c r="F45" t="s">
        <v>12</v>
      </c>
      <c r="G45" t="s">
        <v>13</v>
      </c>
      <c r="H45" t="s">
        <v>10</v>
      </c>
      <c r="I45">
        <v>54</v>
      </c>
      <c r="J45" s="1">
        <v>44361</v>
      </c>
      <c r="K45">
        <f>Base_datos[[#This Row],[PRECIO_UNITARIO]]*0.95</f>
        <v>19.858201815538926</v>
      </c>
    </row>
    <row r="46" spans="1:11" x14ac:dyDescent="0.25">
      <c r="A46">
        <v>45</v>
      </c>
      <c r="B46" t="s">
        <v>11</v>
      </c>
      <c r="C46">
        <v>2</v>
      </c>
      <c r="D46" s="2">
        <v>22.693883673633902</v>
      </c>
      <c r="E46" s="2">
        <v>21.242902708497166</v>
      </c>
      <c r="F46" t="s">
        <v>12</v>
      </c>
      <c r="G46" t="s">
        <v>13</v>
      </c>
      <c r="H46" t="s">
        <v>10</v>
      </c>
      <c r="I46">
        <v>38</v>
      </c>
      <c r="J46" s="1">
        <v>43540</v>
      </c>
      <c r="K46">
        <f>Base_datos[[#This Row],[PRECIO_UNITARIO]]*0.95</f>
        <v>21.559189489952207</v>
      </c>
    </row>
    <row r="47" spans="1:11" x14ac:dyDescent="0.25">
      <c r="A47">
        <v>46</v>
      </c>
      <c r="B47" t="s">
        <v>11</v>
      </c>
      <c r="C47">
        <v>2</v>
      </c>
      <c r="D47" s="2">
        <v>40.326847117329571</v>
      </c>
      <c r="E47" s="2">
        <v>6.7180241475946243</v>
      </c>
      <c r="F47" t="s">
        <v>12</v>
      </c>
      <c r="G47" t="s">
        <v>13</v>
      </c>
      <c r="H47" t="s">
        <v>10</v>
      </c>
      <c r="I47">
        <v>60</v>
      </c>
      <c r="J47" s="1">
        <v>43789</v>
      </c>
      <c r="K47">
        <f>Base_datos[[#This Row],[PRECIO_UNITARIO]]*0.95</f>
        <v>38.310504761463093</v>
      </c>
    </row>
    <row r="48" spans="1:11" x14ac:dyDescent="0.25">
      <c r="A48">
        <v>47</v>
      </c>
      <c r="B48" t="s">
        <v>7</v>
      </c>
      <c r="C48">
        <v>1</v>
      </c>
      <c r="D48" s="2">
        <v>2.0503304643528288</v>
      </c>
      <c r="E48" s="2">
        <v>1.3782625580592571</v>
      </c>
      <c r="F48" t="s">
        <v>14</v>
      </c>
      <c r="G48" t="s">
        <v>13</v>
      </c>
      <c r="H48" t="s">
        <v>10</v>
      </c>
      <c r="I48">
        <v>46</v>
      </c>
      <c r="J48" s="1">
        <v>44227</v>
      </c>
      <c r="K48">
        <f>Base_datos[[#This Row],[PRECIO_UNITARIO]]*0.95</f>
        <v>1.9478139411351874</v>
      </c>
    </row>
    <row r="49" spans="1:11" x14ac:dyDescent="0.25">
      <c r="A49">
        <v>48</v>
      </c>
      <c r="B49" t="s">
        <v>11</v>
      </c>
      <c r="C49">
        <v>3</v>
      </c>
      <c r="D49" s="2">
        <v>30.900223938259131</v>
      </c>
      <c r="E49" s="2">
        <v>20.286228162296656</v>
      </c>
      <c r="F49" t="s">
        <v>12</v>
      </c>
      <c r="G49" t="s">
        <v>13</v>
      </c>
      <c r="H49" t="s">
        <v>10</v>
      </c>
      <c r="I49">
        <v>30</v>
      </c>
      <c r="J49" s="1">
        <v>43743</v>
      </c>
      <c r="K49">
        <f>Base_datos[[#This Row],[PRECIO_UNITARIO]]*0.95</f>
        <v>29.355212741346172</v>
      </c>
    </row>
    <row r="50" spans="1:11" x14ac:dyDescent="0.25">
      <c r="A50">
        <v>49</v>
      </c>
      <c r="B50" t="s">
        <v>11</v>
      </c>
      <c r="C50">
        <v>1</v>
      </c>
      <c r="D50" s="2">
        <v>46.145518457522158</v>
      </c>
      <c r="E50" s="2">
        <v>38.337293039098896</v>
      </c>
      <c r="F50" t="s">
        <v>12</v>
      </c>
      <c r="G50" t="s">
        <v>13</v>
      </c>
      <c r="H50" t="s">
        <v>10</v>
      </c>
      <c r="I50">
        <v>32</v>
      </c>
      <c r="J50" s="1">
        <v>43919</v>
      </c>
      <c r="K50">
        <f>Base_datos[[#This Row],[PRECIO_UNITARIO]]*0.95</f>
        <v>43.838242534646049</v>
      </c>
    </row>
    <row r="51" spans="1:11" x14ac:dyDescent="0.25">
      <c r="A51">
        <v>50</v>
      </c>
      <c r="B51" t="s">
        <v>11</v>
      </c>
      <c r="C51">
        <v>9</v>
      </c>
      <c r="D51" s="2">
        <v>6.1284544453471925</v>
      </c>
      <c r="E51" s="2">
        <v>4.2328963231305519</v>
      </c>
      <c r="F51" t="s">
        <v>14</v>
      </c>
      <c r="G51" t="s">
        <v>13</v>
      </c>
      <c r="H51" t="s">
        <v>10</v>
      </c>
      <c r="I51">
        <v>46</v>
      </c>
      <c r="J51" s="1">
        <v>44003</v>
      </c>
      <c r="K51">
        <f>Base_datos[[#This Row],[PRECIO_UNITARIO]]*0.95</f>
        <v>5.8220317230798324</v>
      </c>
    </row>
    <row r="52" spans="1:11" x14ac:dyDescent="0.25">
      <c r="A52">
        <v>51</v>
      </c>
      <c r="B52" t="s">
        <v>11</v>
      </c>
      <c r="C52">
        <v>6</v>
      </c>
      <c r="D52" s="2">
        <v>12.372347968124558</v>
      </c>
      <c r="E52" s="2">
        <v>11.902544491137474</v>
      </c>
      <c r="F52" t="s">
        <v>12</v>
      </c>
      <c r="G52" t="s">
        <v>13</v>
      </c>
      <c r="H52" t="s">
        <v>10</v>
      </c>
      <c r="I52">
        <v>38</v>
      </c>
      <c r="J52" s="1">
        <v>44257</v>
      </c>
      <c r="K52">
        <f>Base_datos[[#This Row],[PRECIO_UNITARIO]]*0.95</f>
        <v>11.753730569718329</v>
      </c>
    </row>
    <row r="53" spans="1:11" x14ac:dyDescent="0.25">
      <c r="A53">
        <v>52</v>
      </c>
      <c r="B53" t="s">
        <v>11</v>
      </c>
      <c r="C53">
        <v>5</v>
      </c>
      <c r="D53" s="2">
        <v>38.181894620604176</v>
      </c>
      <c r="E53" s="2">
        <v>35.000503343845473</v>
      </c>
      <c r="F53" t="s">
        <v>12</v>
      </c>
      <c r="G53" t="s">
        <v>9</v>
      </c>
      <c r="H53" t="s">
        <v>10</v>
      </c>
      <c r="I53">
        <v>68</v>
      </c>
      <c r="J53" s="1">
        <v>43987</v>
      </c>
      <c r="K53">
        <f>Base_datos[[#This Row],[PRECIO_UNITARIO]]*0.95</f>
        <v>36.272799889573967</v>
      </c>
    </row>
    <row r="54" spans="1:11" x14ac:dyDescent="0.25">
      <c r="A54">
        <v>53</v>
      </c>
      <c r="B54" t="s">
        <v>7</v>
      </c>
      <c r="C54">
        <v>1</v>
      </c>
      <c r="D54" s="2">
        <v>38.962803811746483</v>
      </c>
      <c r="E54" s="2">
        <v>15.541480983174727</v>
      </c>
      <c r="F54" t="s">
        <v>8</v>
      </c>
      <c r="G54" t="s">
        <v>13</v>
      </c>
      <c r="H54" t="s">
        <v>16</v>
      </c>
      <c r="I54">
        <v>78</v>
      </c>
      <c r="J54" s="1">
        <v>43504</v>
      </c>
      <c r="K54">
        <f>Base_datos[[#This Row],[PRECIO_UNITARIO]]*0.95</f>
        <v>37.014663621159158</v>
      </c>
    </row>
    <row r="55" spans="1:11" x14ac:dyDescent="0.25">
      <c r="A55">
        <v>54</v>
      </c>
      <c r="B55" t="s">
        <v>7</v>
      </c>
      <c r="C55">
        <v>2</v>
      </c>
      <c r="D55" s="2">
        <v>10.001544181530814</v>
      </c>
      <c r="E55" s="2">
        <v>3.8470364438347846</v>
      </c>
      <c r="F55" t="s">
        <v>15</v>
      </c>
      <c r="G55" t="s">
        <v>13</v>
      </c>
      <c r="H55" t="s">
        <v>16</v>
      </c>
      <c r="I55">
        <v>20</v>
      </c>
      <c r="J55" s="1">
        <v>44512</v>
      </c>
      <c r="K55">
        <f>Base_datos[[#This Row],[PRECIO_UNITARIO]]*0.95</f>
        <v>9.5014669724542724</v>
      </c>
    </row>
    <row r="56" spans="1:11" x14ac:dyDescent="0.25">
      <c r="A56">
        <v>55</v>
      </c>
      <c r="B56" t="s">
        <v>7</v>
      </c>
      <c r="C56">
        <v>2</v>
      </c>
      <c r="D56" s="2">
        <v>40.479151583848029</v>
      </c>
      <c r="E56" s="2">
        <v>15.111391055154272</v>
      </c>
      <c r="F56" t="s">
        <v>14</v>
      </c>
      <c r="G56" t="s">
        <v>13</v>
      </c>
      <c r="H56" t="s">
        <v>10</v>
      </c>
      <c r="I56">
        <v>32</v>
      </c>
      <c r="J56" s="1">
        <v>44445</v>
      </c>
      <c r="K56">
        <f>Base_datos[[#This Row],[PRECIO_UNITARIO]]*0.95</f>
        <v>38.455194004655624</v>
      </c>
    </row>
    <row r="57" spans="1:11" x14ac:dyDescent="0.25">
      <c r="A57">
        <v>56</v>
      </c>
      <c r="B57" t="s">
        <v>11</v>
      </c>
      <c r="C57">
        <v>3</v>
      </c>
      <c r="D57" s="2">
        <v>27.273392296592235</v>
      </c>
      <c r="E57" s="2">
        <v>9.0963250419910313</v>
      </c>
      <c r="F57" t="s">
        <v>12</v>
      </c>
      <c r="G57" t="s">
        <v>13</v>
      </c>
      <c r="H57" t="s">
        <v>10</v>
      </c>
      <c r="I57">
        <v>38</v>
      </c>
      <c r="J57" s="1">
        <v>44059</v>
      </c>
      <c r="K57">
        <f>Base_datos[[#This Row],[PRECIO_UNITARIO]]*0.95</f>
        <v>25.90972268176262</v>
      </c>
    </row>
    <row r="58" spans="1:11" x14ac:dyDescent="0.25">
      <c r="A58">
        <v>57</v>
      </c>
      <c r="B58" t="s">
        <v>11</v>
      </c>
      <c r="C58">
        <v>6</v>
      </c>
      <c r="D58" s="2">
        <v>5.5289394649022716</v>
      </c>
      <c r="E58" s="2">
        <v>0.40427476697666503</v>
      </c>
      <c r="F58" t="s">
        <v>12</v>
      </c>
      <c r="G58" t="s">
        <v>13</v>
      </c>
      <c r="H58" t="s">
        <v>10</v>
      </c>
      <c r="I58">
        <v>54</v>
      </c>
      <c r="J58" s="1">
        <v>43920</v>
      </c>
      <c r="K58">
        <f>Base_datos[[#This Row],[PRECIO_UNITARIO]]*0.95</f>
        <v>5.2524924916571578</v>
      </c>
    </row>
    <row r="59" spans="1:11" x14ac:dyDescent="0.25">
      <c r="A59">
        <v>58</v>
      </c>
      <c r="B59" t="s">
        <v>11</v>
      </c>
      <c r="C59">
        <v>2</v>
      </c>
      <c r="D59" s="2">
        <v>40.37054676092562</v>
      </c>
      <c r="E59" s="2">
        <v>34.389273728569776</v>
      </c>
      <c r="F59" t="s">
        <v>12</v>
      </c>
      <c r="G59" t="s">
        <v>13</v>
      </c>
      <c r="H59" t="s">
        <v>10</v>
      </c>
      <c r="I59">
        <v>48</v>
      </c>
      <c r="J59" s="1">
        <v>43757</v>
      </c>
      <c r="K59">
        <f>Base_datos[[#This Row],[PRECIO_UNITARIO]]*0.95</f>
        <v>38.352019422879337</v>
      </c>
    </row>
    <row r="60" spans="1:11" x14ac:dyDescent="0.25">
      <c r="A60">
        <v>59</v>
      </c>
      <c r="B60" t="s">
        <v>11</v>
      </c>
      <c r="C60">
        <v>4</v>
      </c>
      <c r="D60" s="2">
        <v>6.0128500069684732</v>
      </c>
      <c r="E60" s="2">
        <v>4.919949650023046</v>
      </c>
      <c r="F60" t="s">
        <v>14</v>
      </c>
      <c r="G60" t="s">
        <v>13</v>
      </c>
      <c r="H60" t="s">
        <v>10</v>
      </c>
      <c r="I60">
        <v>46</v>
      </c>
      <c r="J60" s="1">
        <v>44107</v>
      </c>
      <c r="K60">
        <f>Base_datos[[#This Row],[PRECIO_UNITARIO]]*0.95</f>
        <v>5.7122075066200493</v>
      </c>
    </row>
    <row r="61" spans="1:11" x14ac:dyDescent="0.25">
      <c r="A61">
        <v>60</v>
      </c>
      <c r="B61" t="s">
        <v>11</v>
      </c>
      <c r="C61">
        <v>4</v>
      </c>
      <c r="D61" s="2">
        <v>13.157563046730781</v>
      </c>
      <c r="E61" s="2">
        <v>12.048841651785981</v>
      </c>
      <c r="F61" t="s">
        <v>12</v>
      </c>
      <c r="G61" t="s">
        <v>13</v>
      </c>
      <c r="H61" t="s">
        <v>16</v>
      </c>
      <c r="I61">
        <v>50</v>
      </c>
      <c r="J61" s="1">
        <v>44352</v>
      </c>
      <c r="K61">
        <f>Base_datos[[#This Row],[PRECIO_UNITARIO]]*0.95</f>
        <v>12.499684894394241</v>
      </c>
    </row>
    <row r="62" spans="1:11" x14ac:dyDescent="0.25">
      <c r="A62">
        <v>61</v>
      </c>
      <c r="B62" t="s">
        <v>11</v>
      </c>
      <c r="C62">
        <v>1</v>
      </c>
      <c r="D62" s="2">
        <v>41.659148921040213</v>
      </c>
      <c r="E62" s="2">
        <v>35.48196202359749</v>
      </c>
      <c r="F62" t="s">
        <v>12</v>
      </c>
      <c r="G62" t="s">
        <v>13</v>
      </c>
      <c r="H62" t="s">
        <v>10</v>
      </c>
      <c r="I62">
        <v>46</v>
      </c>
      <c r="J62" s="1">
        <v>44230</v>
      </c>
      <c r="K62">
        <f>Base_datos[[#This Row],[PRECIO_UNITARIO]]*0.95</f>
        <v>39.5761914749882</v>
      </c>
    </row>
    <row r="63" spans="1:11" x14ac:dyDescent="0.25">
      <c r="A63">
        <v>62</v>
      </c>
      <c r="B63" t="s">
        <v>11</v>
      </c>
      <c r="C63">
        <v>3</v>
      </c>
      <c r="D63" s="2">
        <v>2.3370627944139413</v>
      </c>
      <c r="E63" s="2">
        <v>1.9439604107200443</v>
      </c>
      <c r="F63" t="s">
        <v>12</v>
      </c>
      <c r="G63" t="s">
        <v>13</v>
      </c>
      <c r="H63" t="s">
        <v>16</v>
      </c>
      <c r="I63">
        <v>30</v>
      </c>
      <c r="J63" s="1">
        <v>44138</v>
      </c>
      <c r="K63">
        <f>Base_datos[[#This Row],[PRECIO_UNITARIO]]*0.95</f>
        <v>2.2202096546932442</v>
      </c>
    </row>
    <row r="64" spans="1:11" x14ac:dyDescent="0.25">
      <c r="A64">
        <v>63</v>
      </c>
      <c r="B64" t="s">
        <v>11</v>
      </c>
      <c r="C64">
        <v>5</v>
      </c>
      <c r="D64" s="2">
        <v>6.8669638792719372</v>
      </c>
      <c r="E64" s="2">
        <v>1.7680550061360762</v>
      </c>
      <c r="F64" t="s">
        <v>12</v>
      </c>
      <c r="G64" t="s">
        <v>13</v>
      </c>
      <c r="H64" t="s">
        <v>10</v>
      </c>
      <c r="I64">
        <v>54</v>
      </c>
      <c r="J64" s="1">
        <v>43931</v>
      </c>
      <c r="K64">
        <f>Base_datos[[#This Row],[PRECIO_UNITARIO]]*0.95</f>
        <v>6.5236156853083402</v>
      </c>
    </row>
    <row r="65" spans="1:11" x14ac:dyDescent="0.25">
      <c r="A65">
        <v>64</v>
      </c>
      <c r="B65" t="s">
        <v>11</v>
      </c>
      <c r="C65">
        <v>1</v>
      </c>
      <c r="D65" s="2">
        <v>19.517553433821831</v>
      </c>
      <c r="E65" s="2">
        <v>16.222405980436985</v>
      </c>
      <c r="F65" t="s">
        <v>12</v>
      </c>
      <c r="G65" t="s">
        <v>13</v>
      </c>
      <c r="H65" t="s">
        <v>16</v>
      </c>
      <c r="I65">
        <v>42</v>
      </c>
      <c r="J65" s="1">
        <v>43944</v>
      </c>
      <c r="K65">
        <f>Base_datos[[#This Row],[PRECIO_UNITARIO]]*0.95</f>
        <v>18.54167576213074</v>
      </c>
    </row>
    <row r="66" spans="1:11" x14ac:dyDescent="0.25">
      <c r="A66">
        <v>65</v>
      </c>
      <c r="B66" t="s">
        <v>11</v>
      </c>
      <c r="C66">
        <v>2</v>
      </c>
      <c r="D66" s="2">
        <v>33.919032340051004</v>
      </c>
      <c r="E66" s="2">
        <v>23.888315937378749</v>
      </c>
      <c r="F66" t="s">
        <v>12</v>
      </c>
      <c r="G66" t="s">
        <v>13</v>
      </c>
      <c r="H66" t="s">
        <v>10</v>
      </c>
      <c r="I66">
        <v>48</v>
      </c>
      <c r="J66" s="1">
        <v>43566</v>
      </c>
      <c r="K66">
        <f>Base_datos[[#This Row],[PRECIO_UNITARIO]]*0.95</f>
        <v>32.223080723048454</v>
      </c>
    </row>
    <row r="67" spans="1:11" x14ac:dyDescent="0.25">
      <c r="A67">
        <v>66</v>
      </c>
      <c r="B67" t="s">
        <v>11</v>
      </c>
      <c r="C67">
        <v>1</v>
      </c>
      <c r="D67" s="2">
        <v>29.148736742305974</v>
      </c>
      <c r="E67" s="2">
        <v>13.904720073802315</v>
      </c>
      <c r="F67" t="s">
        <v>12</v>
      </c>
      <c r="G67" t="s">
        <v>13</v>
      </c>
      <c r="H67" t="s">
        <v>10</v>
      </c>
      <c r="I67">
        <v>62</v>
      </c>
      <c r="J67" s="1">
        <v>43992</v>
      </c>
      <c r="K67">
        <f>Base_datos[[#This Row],[PRECIO_UNITARIO]]*0.95</f>
        <v>27.691299905190675</v>
      </c>
    </row>
    <row r="68" spans="1:11" x14ac:dyDescent="0.25">
      <c r="A68">
        <v>67</v>
      </c>
      <c r="B68" t="s">
        <v>11</v>
      </c>
      <c r="C68">
        <v>2</v>
      </c>
      <c r="D68" s="2">
        <v>7.2814495771358123</v>
      </c>
      <c r="E68" s="2">
        <v>2.9950666427806651</v>
      </c>
      <c r="F68" t="s">
        <v>12</v>
      </c>
      <c r="G68" t="s">
        <v>13</v>
      </c>
      <c r="H68" t="s">
        <v>10</v>
      </c>
      <c r="I68">
        <v>34</v>
      </c>
      <c r="J68" s="1">
        <v>44334</v>
      </c>
      <c r="K68">
        <f>Base_datos[[#This Row],[PRECIO_UNITARIO]]*0.95</f>
        <v>6.9173770982790215</v>
      </c>
    </row>
    <row r="69" spans="1:11" x14ac:dyDescent="0.25">
      <c r="A69">
        <v>68</v>
      </c>
      <c r="B69" t="s">
        <v>11</v>
      </c>
      <c r="C69">
        <v>5</v>
      </c>
      <c r="D69" s="2">
        <v>41.861162973691975</v>
      </c>
      <c r="E69" s="2">
        <v>35.507892491233491</v>
      </c>
      <c r="F69" t="s">
        <v>12</v>
      </c>
      <c r="G69" t="s">
        <v>13</v>
      </c>
      <c r="H69" t="s">
        <v>10</v>
      </c>
      <c r="I69">
        <v>28</v>
      </c>
      <c r="J69" s="1">
        <v>44266</v>
      </c>
      <c r="K69">
        <f>Base_datos[[#This Row],[PRECIO_UNITARIO]]*0.95</f>
        <v>39.768104825007377</v>
      </c>
    </row>
    <row r="70" spans="1:11" x14ac:dyDescent="0.25">
      <c r="A70">
        <v>69</v>
      </c>
      <c r="B70" t="s">
        <v>11</v>
      </c>
      <c r="C70">
        <v>2</v>
      </c>
      <c r="D70" s="2">
        <v>6.2501936189842402</v>
      </c>
      <c r="E70" s="2">
        <v>3.3050456751757493</v>
      </c>
      <c r="F70" t="s">
        <v>12</v>
      </c>
      <c r="G70" t="s">
        <v>9</v>
      </c>
      <c r="H70" t="s">
        <v>10</v>
      </c>
      <c r="I70">
        <v>46</v>
      </c>
      <c r="J70" s="1">
        <v>43896</v>
      </c>
      <c r="K70">
        <f>Base_datos[[#This Row],[PRECIO_UNITARIO]]*0.95</f>
        <v>5.9376839380350281</v>
      </c>
    </row>
    <row r="71" spans="1:11" x14ac:dyDescent="0.25">
      <c r="A71">
        <v>70</v>
      </c>
      <c r="B71" t="s">
        <v>11</v>
      </c>
      <c r="C71">
        <v>8</v>
      </c>
      <c r="D71" s="2">
        <v>26.085254075672655</v>
      </c>
      <c r="E71" s="2">
        <v>23.849426126547808</v>
      </c>
      <c r="F71" t="s">
        <v>12</v>
      </c>
      <c r="G71" t="s">
        <v>13</v>
      </c>
      <c r="H71" t="s">
        <v>10</v>
      </c>
      <c r="I71">
        <v>54</v>
      </c>
      <c r="J71" s="1">
        <v>44434</v>
      </c>
      <c r="K71">
        <f>Base_datos[[#This Row],[PRECIO_UNITARIO]]*0.95</f>
        <v>24.780991371889019</v>
      </c>
    </row>
    <row r="72" spans="1:11" x14ac:dyDescent="0.25">
      <c r="A72">
        <v>71</v>
      </c>
      <c r="B72" t="s">
        <v>11</v>
      </c>
      <c r="C72">
        <v>5</v>
      </c>
      <c r="D72" s="2">
        <v>15.109616045683289</v>
      </c>
      <c r="E72" s="2">
        <v>3.2774702784700267</v>
      </c>
      <c r="F72" t="s">
        <v>12</v>
      </c>
      <c r="G72" t="s">
        <v>13</v>
      </c>
      <c r="H72" t="s">
        <v>10</v>
      </c>
      <c r="I72">
        <v>30</v>
      </c>
      <c r="J72" s="1">
        <v>43654</v>
      </c>
      <c r="K72">
        <f>Base_datos[[#This Row],[PRECIO_UNITARIO]]*0.95</f>
        <v>14.354135243399124</v>
      </c>
    </row>
    <row r="73" spans="1:11" x14ac:dyDescent="0.25">
      <c r="A73">
        <v>72</v>
      </c>
      <c r="B73" t="s">
        <v>11</v>
      </c>
      <c r="C73">
        <v>4</v>
      </c>
      <c r="D73" s="2">
        <v>8.9894468288305607</v>
      </c>
      <c r="E73" s="2">
        <v>0.82098675968231039</v>
      </c>
      <c r="F73" t="s">
        <v>14</v>
      </c>
      <c r="G73" t="s">
        <v>13</v>
      </c>
      <c r="H73" t="s">
        <v>10</v>
      </c>
      <c r="I73">
        <v>32</v>
      </c>
      <c r="J73" s="1">
        <v>44485</v>
      </c>
      <c r="K73">
        <f>Base_datos[[#This Row],[PRECIO_UNITARIO]]*0.95</f>
        <v>8.5399744873890331</v>
      </c>
    </row>
    <row r="74" spans="1:11" x14ac:dyDescent="0.25">
      <c r="A74">
        <v>73</v>
      </c>
      <c r="B74" t="s">
        <v>7</v>
      </c>
      <c r="C74">
        <v>1</v>
      </c>
      <c r="D74" s="2">
        <v>22.061687396407383</v>
      </c>
      <c r="E74" s="2">
        <v>10.745467211080916</v>
      </c>
      <c r="F74" t="s">
        <v>12</v>
      </c>
      <c r="G74" t="s">
        <v>13</v>
      </c>
      <c r="H74" t="s">
        <v>16</v>
      </c>
      <c r="I74">
        <v>22</v>
      </c>
      <c r="J74" s="1">
        <v>44443</v>
      </c>
      <c r="K74">
        <f>Base_datos[[#This Row],[PRECIO_UNITARIO]]*0.95</f>
        <v>20.958603026587014</v>
      </c>
    </row>
    <row r="75" spans="1:11" x14ac:dyDescent="0.25">
      <c r="A75">
        <v>74</v>
      </c>
      <c r="B75" t="s">
        <v>11</v>
      </c>
      <c r="C75">
        <v>2</v>
      </c>
      <c r="D75" s="2">
        <v>44.632561302531435</v>
      </c>
      <c r="E75" s="2">
        <v>43.027373189869884</v>
      </c>
      <c r="F75" t="s">
        <v>12</v>
      </c>
      <c r="G75" t="s">
        <v>13</v>
      </c>
      <c r="H75" t="s">
        <v>10</v>
      </c>
      <c r="I75">
        <v>32</v>
      </c>
      <c r="J75" s="1">
        <v>43574</v>
      </c>
      <c r="K75">
        <f>Base_datos[[#This Row],[PRECIO_UNITARIO]]*0.95</f>
        <v>42.400933237404864</v>
      </c>
    </row>
    <row r="76" spans="1:11" x14ac:dyDescent="0.25">
      <c r="A76">
        <v>75</v>
      </c>
      <c r="B76" t="s">
        <v>11</v>
      </c>
      <c r="C76">
        <v>2</v>
      </c>
      <c r="D76" s="2">
        <v>10.339142441487336</v>
      </c>
      <c r="E76" s="2">
        <v>6.8429001226317254</v>
      </c>
      <c r="F76" t="s">
        <v>12</v>
      </c>
      <c r="G76" t="s">
        <v>13</v>
      </c>
      <c r="H76" t="s">
        <v>10</v>
      </c>
      <c r="I76">
        <v>74</v>
      </c>
      <c r="J76" s="1">
        <v>44555</v>
      </c>
      <c r="K76">
        <f>Base_datos[[#This Row],[PRECIO_UNITARIO]]*0.95</f>
        <v>9.8221853194129682</v>
      </c>
    </row>
    <row r="77" spans="1:11" x14ac:dyDescent="0.25">
      <c r="A77">
        <v>76</v>
      </c>
      <c r="B77" t="s">
        <v>11</v>
      </c>
      <c r="C77">
        <v>4</v>
      </c>
      <c r="D77" s="2">
        <v>11.407381726814524</v>
      </c>
      <c r="E77" s="2">
        <v>10.204502388998518</v>
      </c>
      <c r="F77" t="s">
        <v>12</v>
      </c>
      <c r="G77" t="s">
        <v>13</v>
      </c>
      <c r="H77" t="s">
        <v>10</v>
      </c>
      <c r="I77">
        <v>62</v>
      </c>
      <c r="J77" s="1">
        <v>44309</v>
      </c>
      <c r="K77">
        <f>Base_datos[[#This Row],[PRECIO_UNITARIO]]*0.95</f>
        <v>10.837012640473798</v>
      </c>
    </row>
    <row r="78" spans="1:11" x14ac:dyDescent="0.25">
      <c r="A78">
        <v>77</v>
      </c>
      <c r="B78" t="s">
        <v>7</v>
      </c>
      <c r="C78">
        <v>2</v>
      </c>
      <c r="D78" s="2">
        <v>12.794203680107092</v>
      </c>
      <c r="E78" s="2">
        <v>12.429094976410923</v>
      </c>
      <c r="F78" t="s">
        <v>12</v>
      </c>
      <c r="G78" t="s">
        <v>13</v>
      </c>
      <c r="H78" t="s">
        <v>10</v>
      </c>
      <c r="I78">
        <v>42</v>
      </c>
      <c r="J78" s="1">
        <v>44305</v>
      </c>
      <c r="K78">
        <f>Base_datos[[#This Row],[PRECIO_UNITARIO]]*0.95</f>
        <v>12.154493496101736</v>
      </c>
    </row>
    <row r="79" spans="1:11" x14ac:dyDescent="0.25">
      <c r="A79">
        <v>78</v>
      </c>
      <c r="B79" t="s">
        <v>11</v>
      </c>
      <c r="C79">
        <v>4</v>
      </c>
      <c r="D79" s="2">
        <v>1.7396308282170703</v>
      </c>
      <c r="E79" s="2">
        <v>0.52883016197337285</v>
      </c>
      <c r="F79" t="s">
        <v>12</v>
      </c>
      <c r="G79" t="s">
        <v>13</v>
      </c>
      <c r="H79" t="s">
        <v>10</v>
      </c>
      <c r="I79">
        <v>28</v>
      </c>
      <c r="J79" s="1">
        <v>43694</v>
      </c>
      <c r="K79">
        <f>Base_datos[[#This Row],[PRECIO_UNITARIO]]*0.95</f>
        <v>1.6526492868062166</v>
      </c>
    </row>
    <row r="80" spans="1:11" x14ac:dyDescent="0.25">
      <c r="A80">
        <v>79</v>
      </c>
      <c r="B80" t="s">
        <v>11</v>
      </c>
      <c r="C80">
        <v>3</v>
      </c>
      <c r="D80" s="2">
        <v>31.400841436984102</v>
      </c>
      <c r="E80" s="2">
        <v>28.686917845399666</v>
      </c>
      <c r="F80" t="s">
        <v>12</v>
      </c>
      <c r="G80" t="s">
        <v>13</v>
      </c>
      <c r="H80" t="s">
        <v>10</v>
      </c>
      <c r="I80">
        <v>38</v>
      </c>
      <c r="J80" s="1">
        <v>44255</v>
      </c>
      <c r="K80">
        <f>Base_datos[[#This Row],[PRECIO_UNITARIO]]*0.95</f>
        <v>29.830799365134897</v>
      </c>
    </row>
    <row r="81" spans="1:11" x14ac:dyDescent="0.25">
      <c r="A81">
        <v>80</v>
      </c>
      <c r="B81" t="s">
        <v>7</v>
      </c>
      <c r="C81">
        <v>2</v>
      </c>
      <c r="D81" s="2">
        <v>13.01343966261066</v>
      </c>
      <c r="E81" s="2">
        <v>4.1571463307284606</v>
      </c>
      <c r="F81" t="s">
        <v>8</v>
      </c>
      <c r="G81" t="s">
        <v>13</v>
      </c>
      <c r="H81" t="s">
        <v>10</v>
      </c>
      <c r="I81">
        <v>54</v>
      </c>
      <c r="J81" s="1">
        <v>44313</v>
      </c>
      <c r="K81">
        <f>Base_datos[[#This Row],[PRECIO_UNITARIO]]*0.95</f>
        <v>12.362767679480125</v>
      </c>
    </row>
    <row r="82" spans="1:11" x14ac:dyDescent="0.25">
      <c r="A82">
        <v>81</v>
      </c>
      <c r="B82" t="s">
        <v>11</v>
      </c>
      <c r="C82">
        <v>2</v>
      </c>
      <c r="D82" s="2">
        <v>22.72868650638263</v>
      </c>
      <c r="E82" s="2">
        <v>4.4259461678202108</v>
      </c>
      <c r="F82" t="s">
        <v>14</v>
      </c>
      <c r="G82" t="s">
        <v>13</v>
      </c>
      <c r="H82" t="s">
        <v>10</v>
      </c>
      <c r="I82">
        <v>68</v>
      </c>
      <c r="J82" s="1">
        <v>43634</v>
      </c>
      <c r="K82">
        <f>Base_datos[[#This Row],[PRECIO_UNITARIO]]*0.95</f>
        <v>21.592252181063497</v>
      </c>
    </row>
    <row r="83" spans="1:11" x14ac:dyDescent="0.25">
      <c r="A83">
        <v>82</v>
      </c>
      <c r="B83" t="s">
        <v>11</v>
      </c>
      <c r="C83">
        <v>6</v>
      </c>
      <c r="D83" s="2">
        <v>1.7107864270561157</v>
      </c>
      <c r="E83" s="2">
        <v>0.26000190236085047</v>
      </c>
      <c r="F83" t="s">
        <v>12</v>
      </c>
      <c r="G83" t="s">
        <v>13</v>
      </c>
      <c r="H83" t="s">
        <v>16</v>
      </c>
      <c r="I83">
        <v>30</v>
      </c>
      <c r="J83" s="1">
        <v>44279</v>
      </c>
      <c r="K83">
        <f>Base_datos[[#This Row],[PRECIO_UNITARIO]]*0.95</f>
        <v>1.6252471057033098</v>
      </c>
    </row>
    <row r="84" spans="1:11" x14ac:dyDescent="0.25">
      <c r="A84">
        <v>83</v>
      </c>
      <c r="B84" t="s">
        <v>11</v>
      </c>
      <c r="C84">
        <v>4</v>
      </c>
      <c r="D84" s="2">
        <v>35.761688835496017</v>
      </c>
      <c r="E84" s="2">
        <v>14.384265956461588</v>
      </c>
      <c r="F84" t="s">
        <v>15</v>
      </c>
      <c r="G84" t="s">
        <v>13</v>
      </c>
      <c r="H84" t="s">
        <v>10</v>
      </c>
      <c r="I84">
        <v>36</v>
      </c>
      <c r="J84" s="1">
        <v>43484</v>
      </c>
      <c r="K84">
        <f>Base_datos[[#This Row],[PRECIO_UNITARIO]]*0.95</f>
        <v>33.973604393721217</v>
      </c>
    </row>
    <row r="85" spans="1:11" x14ac:dyDescent="0.25">
      <c r="A85">
        <v>84</v>
      </c>
      <c r="B85" t="s">
        <v>11</v>
      </c>
      <c r="C85">
        <v>3</v>
      </c>
      <c r="D85" s="2">
        <v>44.976937732185732</v>
      </c>
      <c r="E85" s="2">
        <v>24.668165359145899</v>
      </c>
      <c r="F85" t="s">
        <v>12</v>
      </c>
      <c r="G85" t="s">
        <v>13</v>
      </c>
      <c r="H85" t="s">
        <v>10</v>
      </c>
      <c r="I85">
        <v>44</v>
      </c>
      <c r="J85" s="1">
        <v>43917</v>
      </c>
      <c r="K85">
        <f>Base_datos[[#This Row],[PRECIO_UNITARIO]]*0.95</f>
        <v>42.728090845576446</v>
      </c>
    </row>
    <row r="86" spans="1:11" x14ac:dyDescent="0.25">
      <c r="A86">
        <v>85</v>
      </c>
      <c r="B86" t="s">
        <v>7</v>
      </c>
      <c r="C86">
        <v>2</v>
      </c>
      <c r="D86" s="2">
        <v>45.428492409081521</v>
      </c>
      <c r="E86" s="2">
        <v>37.320800022732506</v>
      </c>
      <c r="F86" t="s">
        <v>15</v>
      </c>
      <c r="G86" t="s">
        <v>13</v>
      </c>
      <c r="H86" t="s">
        <v>10</v>
      </c>
      <c r="I86">
        <v>44</v>
      </c>
      <c r="J86" s="1">
        <v>44313</v>
      </c>
      <c r="K86">
        <f>Base_datos[[#This Row],[PRECIO_UNITARIO]]*0.95</f>
        <v>43.157067788627444</v>
      </c>
    </row>
    <row r="87" spans="1:11" x14ac:dyDescent="0.25">
      <c r="A87">
        <v>86</v>
      </c>
      <c r="B87" t="s">
        <v>11</v>
      </c>
      <c r="C87">
        <v>1</v>
      </c>
      <c r="D87" s="2">
        <v>39.57627246459424</v>
      </c>
      <c r="E87" s="2">
        <v>0.16069926809096605</v>
      </c>
      <c r="F87" t="s">
        <v>12</v>
      </c>
      <c r="G87" t="s">
        <v>13</v>
      </c>
      <c r="H87" t="s">
        <v>10</v>
      </c>
      <c r="I87">
        <v>62</v>
      </c>
      <c r="J87" s="1">
        <v>44296</v>
      </c>
      <c r="K87">
        <f>Base_datos[[#This Row],[PRECIO_UNITARIO]]*0.95</f>
        <v>37.597458841364528</v>
      </c>
    </row>
    <row r="88" spans="1:11" x14ac:dyDescent="0.25">
      <c r="A88">
        <v>87</v>
      </c>
      <c r="B88" t="s">
        <v>7</v>
      </c>
      <c r="C88">
        <v>6</v>
      </c>
      <c r="D88" s="2">
        <v>28.415276255978149</v>
      </c>
      <c r="E88" s="2">
        <v>2.3384496159548935</v>
      </c>
      <c r="F88" t="s">
        <v>14</v>
      </c>
      <c r="G88" t="s">
        <v>13</v>
      </c>
      <c r="H88" t="s">
        <v>16</v>
      </c>
      <c r="I88">
        <v>48</v>
      </c>
      <c r="J88" s="1">
        <v>44013</v>
      </c>
      <c r="K88">
        <f>Base_datos[[#This Row],[PRECIO_UNITARIO]]*0.95</f>
        <v>26.994512443179239</v>
      </c>
    </row>
    <row r="89" spans="1:11" x14ac:dyDescent="0.25">
      <c r="A89">
        <v>88</v>
      </c>
      <c r="B89" t="s">
        <v>7</v>
      </c>
      <c r="C89">
        <v>4</v>
      </c>
      <c r="D89" s="2">
        <v>35.312407355978124</v>
      </c>
      <c r="E89" s="2">
        <v>19.481094162980714</v>
      </c>
      <c r="F89" t="s">
        <v>12</v>
      </c>
      <c r="G89" t="s">
        <v>13</v>
      </c>
      <c r="H89" t="s">
        <v>10</v>
      </c>
      <c r="I89">
        <v>36</v>
      </c>
      <c r="J89" s="1">
        <v>44458</v>
      </c>
      <c r="K89">
        <f>Base_datos[[#This Row],[PRECIO_UNITARIO]]*0.95</f>
        <v>33.546786988179214</v>
      </c>
    </row>
    <row r="90" spans="1:11" x14ac:dyDescent="0.25">
      <c r="A90">
        <v>89</v>
      </c>
      <c r="B90" t="s">
        <v>11</v>
      </c>
      <c r="C90">
        <v>1</v>
      </c>
      <c r="D90" s="2">
        <v>9.5882619977711023</v>
      </c>
      <c r="E90" s="2">
        <v>9.5019487275155914</v>
      </c>
      <c r="F90" t="s">
        <v>12</v>
      </c>
      <c r="G90" t="s">
        <v>13</v>
      </c>
      <c r="H90" t="s">
        <v>16</v>
      </c>
      <c r="I90">
        <v>20</v>
      </c>
      <c r="J90" s="1">
        <v>44476</v>
      </c>
      <c r="K90">
        <f>Base_datos[[#This Row],[PRECIO_UNITARIO]]*0.95</f>
        <v>9.108848897882547</v>
      </c>
    </row>
    <row r="91" spans="1:11" x14ac:dyDescent="0.25">
      <c r="A91">
        <v>90</v>
      </c>
      <c r="B91" t="s">
        <v>11</v>
      </c>
      <c r="C91">
        <v>6</v>
      </c>
      <c r="D91" s="2">
        <v>2.9510464734184225</v>
      </c>
      <c r="E91" s="2">
        <v>0.92288142879173618</v>
      </c>
      <c r="F91" t="s">
        <v>12</v>
      </c>
      <c r="G91" t="s">
        <v>13</v>
      </c>
      <c r="H91" t="s">
        <v>10</v>
      </c>
      <c r="I91">
        <v>42</v>
      </c>
      <c r="J91" s="1">
        <v>43981</v>
      </c>
      <c r="K91">
        <f>Base_datos[[#This Row],[PRECIO_UNITARIO]]*0.95</f>
        <v>2.8034941497475012</v>
      </c>
    </row>
    <row r="92" spans="1:11" x14ac:dyDescent="0.25">
      <c r="A92">
        <v>91</v>
      </c>
      <c r="B92" t="s">
        <v>11</v>
      </c>
      <c r="C92">
        <v>4</v>
      </c>
      <c r="D92" s="2">
        <v>29.53214373309422</v>
      </c>
      <c r="E92" s="2">
        <v>18.457998359962399</v>
      </c>
      <c r="F92" t="s">
        <v>12</v>
      </c>
      <c r="G92" t="s">
        <v>13</v>
      </c>
      <c r="H92" t="s">
        <v>10</v>
      </c>
      <c r="I92">
        <v>54</v>
      </c>
      <c r="J92" s="1">
        <v>43824</v>
      </c>
      <c r="K92">
        <f>Base_datos[[#This Row],[PRECIO_UNITARIO]]*0.95</f>
        <v>28.055536546439509</v>
      </c>
    </row>
    <row r="93" spans="1:11" x14ac:dyDescent="0.25">
      <c r="A93">
        <v>92</v>
      </c>
      <c r="B93" t="s">
        <v>11</v>
      </c>
      <c r="C93">
        <v>1</v>
      </c>
      <c r="D93" s="2">
        <v>9.3430963934807494</v>
      </c>
      <c r="E93" s="2">
        <v>5.9054692056157236</v>
      </c>
      <c r="F93" t="s">
        <v>12</v>
      </c>
      <c r="G93" t="s">
        <v>13</v>
      </c>
      <c r="H93" t="s">
        <v>10</v>
      </c>
      <c r="I93">
        <v>54</v>
      </c>
      <c r="J93" s="1">
        <v>43961</v>
      </c>
      <c r="K93">
        <f>Base_datos[[#This Row],[PRECIO_UNITARIO]]*0.95</f>
        <v>8.8759415738067116</v>
      </c>
    </row>
    <row r="94" spans="1:11" x14ac:dyDescent="0.25">
      <c r="A94">
        <v>93</v>
      </c>
      <c r="B94" t="s">
        <v>7</v>
      </c>
      <c r="C94">
        <v>5</v>
      </c>
      <c r="D94" s="2">
        <v>44.322233185059936</v>
      </c>
      <c r="E94" s="2">
        <v>15.464344048303028</v>
      </c>
      <c r="F94" t="s">
        <v>12</v>
      </c>
      <c r="G94" t="s">
        <v>13</v>
      </c>
      <c r="H94" t="s">
        <v>10</v>
      </c>
      <c r="I94">
        <v>72</v>
      </c>
      <c r="J94" s="1">
        <v>43710</v>
      </c>
      <c r="K94">
        <f>Base_datos[[#This Row],[PRECIO_UNITARIO]]*0.95</f>
        <v>42.106121525806934</v>
      </c>
    </row>
    <row r="95" spans="1:11" x14ac:dyDescent="0.25">
      <c r="A95">
        <v>94</v>
      </c>
      <c r="B95" t="s">
        <v>11</v>
      </c>
      <c r="C95">
        <v>17</v>
      </c>
      <c r="D95" s="2">
        <v>46.939995558585963</v>
      </c>
      <c r="E95" s="2">
        <v>7.5666693685524198</v>
      </c>
      <c r="F95" t="s">
        <v>12</v>
      </c>
      <c r="G95" t="s">
        <v>13</v>
      </c>
      <c r="H95" t="s">
        <v>10</v>
      </c>
      <c r="I95">
        <v>30</v>
      </c>
      <c r="J95" s="1">
        <v>43901</v>
      </c>
      <c r="K95">
        <f>Base_datos[[#This Row],[PRECIO_UNITARIO]]*0.95</f>
        <v>44.592995780656665</v>
      </c>
    </row>
    <row r="96" spans="1:11" x14ac:dyDescent="0.25">
      <c r="A96">
        <v>95</v>
      </c>
      <c r="B96" t="s">
        <v>7</v>
      </c>
      <c r="C96">
        <v>3</v>
      </c>
      <c r="D96" s="2">
        <v>17.742413695164139</v>
      </c>
      <c r="E96" s="2">
        <v>12.362095198678205</v>
      </c>
      <c r="F96" t="s">
        <v>17</v>
      </c>
      <c r="G96" t="s">
        <v>13</v>
      </c>
      <c r="H96" t="s">
        <v>10</v>
      </c>
      <c r="I96">
        <v>46</v>
      </c>
      <c r="J96" s="1">
        <v>43871</v>
      </c>
      <c r="K96">
        <f>Base_datos[[#This Row],[PRECIO_UNITARIO]]*0.95</f>
        <v>16.85529301040593</v>
      </c>
    </row>
    <row r="97" spans="1:11" x14ac:dyDescent="0.25">
      <c r="A97">
        <v>96</v>
      </c>
      <c r="B97" t="s">
        <v>7</v>
      </c>
      <c r="C97">
        <v>1</v>
      </c>
      <c r="D97" s="2">
        <v>5.7808079611236405</v>
      </c>
      <c r="E97" s="2">
        <v>3.1070920077371222</v>
      </c>
      <c r="F97" t="s">
        <v>14</v>
      </c>
      <c r="G97" t="s">
        <v>13</v>
      </c>
      <c r="H97" t="s">
        <v>10</v>
      </c>
      <c r="I97">
        <v>44</v>
      </c>
      <c r="J97" s="1">
        <v>44428</v>
      </c>
      <c r="K97">
        <f>Base_datos[[#This Row],[PRECIO_UNITARIO]]*0.95</f>
        <v>5.4917675630674578</v>
      </c>
    </row>
    <row r="98" spans="1:11" x14ac:dyDescent="0.25">
      <c r="A98">
        <v>97</v>
      </c>
      <c r="B98" t="s">
        <v>11</v>
      </c>
      <c r="C98">
        <v>9</v>
      </c>
      <c r="D98" s="2">
        <v>7.9651321140972176E-2</v>
      </c>
      <c r="E98" s="2">
        <v>2.9254501455482911E-2</v>
      </c>
      <c r="F98" t="s">
        <v>12</v>
      </c>
      <c r="G98" t="s">
        <v>13</v>
      </c>
      <c r="H98" t="s">
        <v>10</v>
      </c>
      <c r="I98">
        <v>30</v>
      </c>
      <c r="J98" s="1">
        <v>44008</v>
      </c>
      <c r="K98">
        <f>Base_datos[[#This Row],[PRECIO_UNITARIO]]*0.95</f>
        <v>7.5668755083923567E-2</v>
      </c>
    </row>
    <row r="99" spans="1:11" x14ac:dyDescent="0.25">
      <c r="A99">
        <v>98</v>
      </c>
      <c r="B99" t="s">
        <v>11</v>
      </c>
      <c r="C99">
        <v>10</v>
      </c>
      <c r="D99" s="2">
        <v>22.402162015456351</v>
      </c>
      <c r="E99" s="2">
        <v>5.8072903464252796</v>
      </c>
      <c r="F99" t="s">
        <v>12</v>
      </c>
      <c r="G99" t="s">
        <v>13</v>
      </c>
      <c r="H99" t="s">
        <v>10</v>
      </c>
      <c r="I99">
        <v>52</v>
      </c>
      <c r="J99" s="1">
        <v>44503</v>
      </c>
      <c r="K99">
        <f>Base_datos[[#This Row],[PRECIO_UNITARIO]]*0.95</f>
        <v>21.282053914683534</v>
      </c>
    </row>
    <row r="100" spans="1:11" x14ac:dyDescent="0.25">
      <c r="A100">
        <v>99</v>
      </c>
      <c r="B100" t="s">
        <v>11</v>
      </c>
      <c r="C100">
        <v>2</v>
      </c>
      <c r="D100" s="2">
        <v>0.9531952018327905</v>
      </c>
      <c r="E100" s="2">
        <v>0.37769640659564352</v>
      </c>
      <c r="F100" t="s">
        <v>12</v>
      </c>
      <c r="G100" t="s">
        <v>13</v>
      </c>
      <c r="H100" t="s">
        <v>10</v>
      </c>
      <c r="I100">
        <v>30</v>
      </c>
      <c r="J100" s="1">
        <v>44107</v>
      </c>
      <c r="K100">
        <f>Base_datos[[#This Row],[PRECIO_UNITARIO]]*0.95</f>
        <v>0.90553544174115097</v>
      </c>
    </row>
    <row r="101" spans="1:11" x14ac:dyDescent="0.25">
      <c r="A101">
        <v>100</v>
      </c>
      <c r="B101" t="s">
        <v>11</v>
      </c>
      <c r="C101">
        <v>1</v>
      </c>
      <c r="D101" s="2">
        <v>2.7727410107135473</v>
      </c>
      <c r="E101" s="2">
        <v>2.6116911201956849</v>
      </c>
      <c r="F101" t="s">
        <v>12</v>
      </c>
      <c r="G101" t="s">
        <v>13</v>
      </c>
      <c r="H101" t="s">
        <v>10</v>
      </c>
      <c r="I101">
        <v>44</v>
      </c>
      <c r="J101" s="1">
        <v>44178</v>
      </c>
      <c r="K101">
        <f>Base_datos[[#This Row],[PRECIO_UNITARIO]]*0.95</f>
        <v>2.6341039601778697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5E798-471F-4AED-A2F8-300CA4F3553B}">
  <dimension ref="A3:F7"/>
  <sheetViews>
    <sheetView workbookViewId="0">
      <selection activeCell="A5" sqref="A5"/>
    </sheetView>
  </sheetViews>
  <sheetFormatPr baseColWidth="10" defaultRowHeight="15" x14ac:dyDescent="0.25"/>
  <cols>
    <col min="1" max="1" width="17.5703125" bestFit="1" customWidth="1"/>
    <col min="2" max="2" width="17" bestFit="1" customWidth="1"/>
  </cols>
  <sheetData>
    <row r="3" spans="1:6" x14ac:dyDescent="0.25">
      <c r="A3" s="3" t="s">
        <v>21</v>
      </c>
      <c r="B3" t="s">
        <v>38</v>
      </c>
      <c r="F3" t="s">
        <v>39</v>
      </c>
    </row>
    <row r="4" spans="1:6" x14ac:dyDescent="0.25">
      <c r="A4" s="4" t="s">
        <v>23</v>
      </c>
      <c r="B4" s="5">
        <v>69</v>
      </c>
      <c r="D4">
        <v>2019</v>
      </c>
      <c r="E4">
        <v>69</v>
      </c>
    </row>
    <row r="5" spans="1:6" x14ac:dyDescent="0.25">
      <c r="A5" s="4" t="s">
        <v>35</v>
      </c>
      <c r="B5" s="5">
        <v>121</v>
      </c>
      <c r="D5">
        <v>2020</v>
      </c>
      <c r="E5">
        <v>121</v>
      </c>
      <c r="F5" s="7">
        <f>(E5-E4)/E4</f>
        <v>0.75362318840579712</v>
      </c>
    </row>
    <row r="6" spans="1:6" x14ac:dyDescent="0.25">
      <c r="A6" s="4" t="s">
        <v>37</v>
      </c>
      <c r="B6" s="5">
        <v>132</v>
      </c>
      <c r="D6">
        <v>2021</v>
      </c>
      <c r="E6">
        <v>132</v>
      </c>
      <c r="F6" s="7">
        <f>(E6-E5)/E5</f>
        <v>9.0909090909090912E-2</v>
      </c>
    </row>
    <row r="7" spans="1:6" x14ac:dyDescent="0.25">
      <c r="A7" s="4" t="s">
        <v>22</v>
      </c>
      <c r="B7" s="5">
        <v>322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BB47E-5FE6-448F-A4E7-BE2ACC29E6BF}">
  <dimension ref="B1:E6"/>
  <sheetViews>
    <sheetView zoomScale="160" zoomScaleNormal="160" workbookViewId="0">
      <selection activeCell="D9" sqref="D9"/>
    </sheetView>
  </sheetViews>
  <sheetFormatPr baseColWidth="10" defaultRowHeight="15" x14ac:dyDescent="0.25"/>
  <cols>
    <col min="2" max="2" width="11.85546875" customWidth="1"/>
  </cols>
  <sheetData>
    <row r="1" spans="2:5" ht="15.75" thickBot="1" x14ac:dyDescent="0.3"/>
    <row r="2" spans="2:5" ht="15.75" thickTop="1" x14ac:dyDescent="0.25">
      <c r="B2" t="s">
        <v>41</v>
      </c>
      <c r="C2" t="s">
        <v>45</v>
      </c>
      <c r="D2" t="s">
        <v>46</v>
      </c>
      <c r="E2" s="8" t="s">
        <v>47</v>
      </c>
    </row>
    <row r="3" spans="2:5" x14ac:dyDescent="0.25">
      <c r="B3" t="s">
        <v>42</v>
      </c>
      <c r="C3">
        <v>12</v>
      </c>
      <c r="D3">
        <v>6</v>
      </c>
      <c r="E3" s="9">
        <f>Tabla3[[#This Row],[CANTIDAD]]*Tabla3[[#This Row],[PRECIO]]</f>
        <v>72</v>
      </c>
    </row>
    <row r="4" spans="2:5" x14ac:dyDescent="0.25">
      <c r="B4" t="s">
        <v>43</v>
      </c>
      <c r="C4">
        <v>34</v>
      </c>
      <c r="D4">
        <v>5</v>
      </c>
      <c r="E4" s="9">
        <f>Tabla3[[#This Row],[CANTIDAD]]*Tabla3[[#This Row],[PRECIO]]</f>
        <v>170</v>
      </c>
    </row>
    <row r="5" spans="2:5" ht="15.75" thickBot="1" x14ac:dyDescent="0.3">
      <c r="B5" t="s">
        <v>44</v>
      </c>
      <c r="C5">
        <v>51</v>
      </c>
      <c r="D5">
        <v>4</v>
      </c>
      <c r="E5" s="10">
        <f>Tabla3[[#This Row],[CANTIDAD]]*Tabla3[[#This Row],[PRECIO]]</f>
        <v>204</v>
      </c>
    </row>
    <row r="6" spans="2:5" ht="15.75" thickTop="1" x14ac:dyDescent="0.25"/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B3124-0BE9-465F-AA59-77551D93ADC1}">
  <dimension ref="A3:E17"/>
  <sheetViews>
    <sheetView workbookViewId="0">
      <selection activeCell="A5" sqref="A5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4" width="5" bestFit="1" customWidth="1"/>
    <col min="5" max="5" width="12.5703125" bestFit="1" customWidth="1"/>
    <col min="6" max="12" width="22.42578125" bestFit="1" customWidth="1"/>
    <col min="13" max="13" width="12.5703125" bestFit="1" customWidth="1"/>
  </cols>
  <sheetData>
    <row r="3" spans="1:5" x14ac:dyDescent="0.25">
      <c r="A3" s="3" t="s">
        <v>38</v>
      </c>
      <c r="B3" s="3" t="s">
        <v>40</v>
      </c>
    </row>
    <row r="4" spans="1:5" x14ac:dyDescent="0.25">
      <c r="A4" s="3" t="s">
        <v>21</v>
      </c>
      <c r="B4" t="s">
        <v>23</v>
      </c>
      <c r="C4" t="s">
        <v>35</v>
      </c>
      <c r="D4" t="s">
        <v>37</v>
      </c>
      <c r="E4" t="s">
        <v>22</v>
      </c>
    </row>
    <row r="5" spans="1:5" x14ac:dyDescent="0.25">
      <c r="A5" s="6" t="s">
        <v>24</v>
      </c>
      <c r="B5" s="5">
        <v>8</v>
      </c>
      <c r="C5" s="5">
        <v>1</v>
      </c>
      <c r="D5" s="5">
        <v>3</v>
      </c>
      <c r="E5" s="5">
        <v>12</v>
      </c>
    </row>
    <row r="6" spans="1:5" x14ac:dyDescent="0.25">
      <c r="A6" s="6" t="s">
        <v>25</v>
      </c>
      <c r="B6" s="5">
        <v>6</v>
      </c>
      <c r="C6" s="5">
        <v>4</v>
      </c>
      <c r="D6" s="5">
        <v>4</v>
      </c>
      <c r="E6" s="5">
        <v>14</v>
      </c>
    </row>
    <row r="7" spans="1:5" x14ac:dyDescent="0.25">
      <c r="A7" s="6" t="s">
        <v>26</v>
      </c>
      <c r="B7" s="5">
        <v>2</v>
      </c>
      <c r="C7" s="5">
        <v>29</v>
      </c>
      <c r="D7" s="5">
        <v>19</v>
      </c>
      <c r="E7" s="5">
        <v>50</v>
      </c>
    </row>
    <row r="8" spans="1:5" x14ac:dyDescent="0.25">
      <c r="A8" s="6" t="s">
        <v>27</v>
      </c>
      <c r="B8" s="5">
        <v>4</v>
      </c>
      <c r="C8" s="5">
        <v>7</v>
      </c>
      <c r="D8" s="5">
        <v>13</v>
      </c>
      <c r="E8" s="5">
        <v>24</v>
      </c>
    </row>
    <row r="9" spans="1:5" x14ac:dyDescent="0.25">
      <c r="A9" s="6" t="s">
        <v>36</v>
      </c>
      <c r="B9" s="5"/>
      <c r="C9" s="5">
        <v>16</v>
      </c>
      <c r="D9" s="5">
        <v>10</v>
      </c>
      <c r="E9" s="5">
        <v>26</v>
      </c>
    </row>
    <row r="10" spans="1:5" x14ac:dyDescent="0.25">
      <c r="A10" s="6" t="s">
        <v>28</v>
      </c>
      <c r="B10" s="5">
        <v>2</v>
      </c>
      <c r="C10" s="5">
        <v>29</v>
      </c>
      <c r="D10" s="5">
        <v>10</v>
      </c>
      <c r="E10" s="5">
        <v>41</v>
      </c>
    </row>
    <row r="11" spans="1:5" x14ac:dyDescent="0.25">
      <c r="A11" s="6" t="s">
        <v>29</v>
      </c>
      <c r="B11" s="5">
        <v>5</v>
      </c>
      <c r="C11" s="5">
        <v>12</v>
      </c>
      <c r="D11" s="5">
        <v>1</v>
      </c>
      <c r="E11" s="5">
        <v>18</v>
      </c>
    </row>
    <row r="12" spans="1:5" x14ac:dyDescent="0.25">
      <c r="A12" s="6" t="s">
        <v>30</v>
      </c>
      <c r="B12" s="5">
        <v>7</v>
      </c>
      <c r="C12" s="5">
        <v>12</v>
      </c>
      <c r="D12" s="5">
        <v>14</v>
      </c>
      <c r="E12" s="5">
        <v>33</v>
      </c>
    </row>
    <row r="13" spans="1:5" x14ac:dyDescent="0.25">
      <c r="A13" s="6" t="s">
        <v>31</v>
      </c>
      <c r="B13" s="5">
        <v>12</v>
      </c>
      <c r="C13" s="5">
        <v>1</v>
      </c>
      <c r="D13" s="5">
        <v>15</v>
      </c>
      <c r="E13" s="5">
        <v>28</v>
      </c>
    </row>
    <row r="14" spans="1:5" x14ac:dyDescent="0.25">
      <c r="A14" s="6" t="s">
        <v>32</v>
      </c>
      <c r="B14" s="5">
        <v>10</v>
      </c>
      <c r="C14" s="5">
        <v>6</v>
      </c>
      <c r="D14" s="5">
        <v>8</v>
      </c>
      <c r="E14" s="5">
        <v>24</v>
      </c>
    </row>
    <row r="15" spans="1:5" x14ac:dyDescent="0.25">
      <c r="A15" s="6" t="s">
        <v>33</v>
      </c>
      <c r="B15" s="5">
        <v>4</v>
      </c>
      <c r="C15" s="5">
        <v>3</v>
      </c>
      <c r="D15" s="5">
        <v>16</v>
      </c>
      <c r="E15" s="5">
        <v>23</v>
      </c>
    </row>
    <row r="16" spans="1:5" x14ac:dyDescent="0.25">
      <c r="A16" s="6" t="s">
        <v>34</v>
      </c>
      <c r="B16" s="5">
        <v>9</v>
      </c>
      <c r="C16" s="5">
        <v>1</v>
      </c>
      <c r="D16" s="5">
        <v>19</v>
      </c>
      <c r="E16" s="5">
        <v>29</v>
      </c>
    </row>
    <row r="17" spans="1:5" x14ac:dyDescent="0.25">
      <c r="A17" s="6" t="s">
        <v>22</v>
      </c>
      <c r="B17" s="5">
        <v>69</v>
      </c>
      <c r="C17" s="5">
        <v>121</v>
      </c>
      <c r="D17" s="5">
        <v>132</v>
      </c>
      <c r="E17" s="5">
        <v>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39593-26F3-4F18-9D9F-9765C4D70167}">
  <dimension ref="A1:K101"/>
  <sheetViews>
    <sheetView workbookViewId="0">
      <selection activeCell="K2" sqref="K2"/>
    </sheetView>
  </sheetViews>
  <sheetFormatPr baseColWidth="10" defaultRowHeight="15" x14ac:dyDescent="0.25"/>
  <cols>
    <col min="2" max="2" width="16.28515625" customWidth="1"/>
    <col min="4" max="4" width="19.42578125" customWidth="1"/>
    <col min="5" max="5" width="19" customWidth="1"/>
    <col min="6" max="6" width="16.140625" customWidth="1"/>
    <col min="8" max="8" width="13" customWidth="1"/>
    <col min="10" max="10" width="16.855468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19</v>
      </c>
      <c r="E1" t="s">
        <v>20</v>
      </c>
      <c r="F1" t="s">
        <v>3</v>
      </c>
      <c r="G1" t="s">
        <v>4</v>
      </c>
      <c r="H1" t="s">
        <v>5</v>
      </c>
      <c r="I1" t="s">
        <v>6</v>
      </c>
      <c r="J1" t="s">
        <v>18</v>
      </c>
      <c r="K1" t="s">
        <v>48</v>
      </c>
    </row>
    <row r="2" spans="1:11" x14ac:dyDescent="0.25">
      <c r="A2">
        <v>1</v>
      </c>
      <c r="B2" t="s">
        <v>7</v>
      </c>
      <c r="C2">
        <v>1</v>
      </c>
      <c r="D2" s="2">
        <v>29.222296939005719</v>
      </c>
      <c r="E2" s="2">
        <v>4.4411485112447364</v>
      </c>
      <c r="F2" t="s">
        <v>8</v>
      </c>
      <c r="G2" t="s">
        <v>9</v>
      </c>
      <c r="H2" t="s">
        <v>10</v>
      </c>
      <c r="I2">
        <v>32</v>
      </c>
      <c r="J2" s="1">
        <v>44308</v>
      </c>
      <c r="K2" s="2">
        <f>DATOS[[#This Row],[PRECIO_UNITARIO]]*0.95</f>
        <v>27.761182092055432</v>
      </c>
    </row>
    <row r="3" spans="1:11" x14ac:dyDescent="0.25">
      <c r="A3">
        <v>2</v>
      </c>
      <c r="B3" t="s">
        <v>11</v>
      </c>
      <c r="C3">
        <v>1</v>
      </c>
      <c r="D3" s="2">
        <v>47.31028729408974</v>
      </c>
      <c r="E3" s="2">
        <v>15.64805130237349</v>
      </c>
      <c r="F3" t="s">
        <v>12</v>
      </c>
      <c r="G3" t="s">
        <v>13</v>
      </c>
      <c r="H3" t="s">
        <v>10</v>
      </c>
      <c r="I3">
        <v>36</v>
      </c>
      <c r="J3" s="1">
        <v>44327</v>
      </c>
      <c r="K3" s="2">
        <f>DATOS[[#This Row],[PRECIO_UNITARIO]]*0.95</f>
        <v>44.944772929385252</v>
      </c>
    </row>
    <row r="4" spans="1:11" x14ac:dyDescent="0.25">
      <c r="A4">
        <v>3</v>
      </c>
      <c r="B4" t="s">
        <v>7</v>
      </c>
      <c r="C4">
        <v>1</v>
      </c>
      <c r="D4" s="2">
        <v>3.5939907760535683</v>
      </c>
      <c r="E4" s="2">
        <v>1.5715957393587321</v>
      </c>
      <c r="F4" t="s">
        <v>12</v>
      </c>
      <c r="G4" t="s">
        <v>13</v>
      </c>
      <c r="H4" t="s">
        <v>10</v>
      </c>
      <c r="I4">
        <v>32</v>
      </c>
      <c r="J4" s="1">
        <v>43947</v>
      </c>
      <c r="K4" s="2">
        <f>DATOS[[#This Row],[PRECIO_UNITARIO]]*0.95</f>
        <v>3.4142912372508896</v>
      </c>
    </row>
    <row r="5" spans="1:11" x14ac:dyDescent="0.25">
      <c r="A5">
        <v>4</v>
      </c>
      <c r="B5" t="s">
        <v>11</v>
      </c>
      <c r="C5">
        <v>5</v>
      </c>
      <c r="D5" s="2">
        <v>40.471574394025481</v>
      </c>
      <c r="E5" s="2">
        <v>5.7962002995402351</v>
      </c>
      <c r="F5" t="s">
        <v>12</v>
      </c>
      <c r="G5" t="s">
        <v>13</v>
      </c>
      <c r="H5" t="s">
        <v>10</v>
      </c>
      <c r="I5">
        <v>28</v>
      </c>
      <c r="J5" s="1">
        <v>44456</v>
      </c>
      <c r="K5" s="2">
        <f>DATOS[[#This Row],[PRECIO_UNITARIO]]*0.95</f>
        <v>38.447995674324204</v>
      </c>
    </row>
    <row r="6" spans="1:11" x14ac:dyDescent="0.25">
      <c r="A6">
        <v>5</v>
      </c>
      <c r="B6" t="s">
        <v>7</v>
      </c>
      <c r="C6">
        <v>2</v>
      </c>
      <c r="D6" s="2">
        <v>40.927277418901028</v>
      </c>
      <c r="E6" s="2">
        <v>7.0817764147529267</v>
      </c>
      <c r="F6" t="s">
        <v>14</v>
      </c>
      <c r="G6" t="s">
        <v>13</v>
      </c>
      <c r="H6" t="s">
        <v>10</v>
      </c>
      <c r="I6">
        <v>34</v>
      </c>
      <c r="J6" s="1">
        <v>44062</v>
      </c>
      <c r="K6" s="2">
        <f>DATOS[[#This Row],[PRECIO_UNITARIO]]*0.95</f>
        <v>38.880913547955977</v>
      </c>
    </row>
    <row r="7" spans="1:11" x14ac:dyDescent="0.25">
      <c r="A7">
        <v>6</v>
      </c>
      <c r="B7" t="s">
        <v>7</v>
      </c>
      <c r="C7">
        <v>1</v>
      </c>
      <c r="D7" s="2">
        <v>22.355863353072351</v>
      </c>
      <c r="E7" s="2">
        <v>5.3370631660102035</v>
      </c>
      <c r="F7" t="s">
        <v>14</v>
      </c>
      <c r="G7" t="s">
        <v>13</v>
      </c>
      <c r="H7" t="s">
        <v>10</v>
      </c>
      <c r="I7">
        <v>44</v>
      </c>
      <c r="J7" s="1">
        <v>44339</v>
      </c>
      <c r="K7" s="2">
        <f>DATOS[[#This Row],[PRECIO_UNITARIO]]*0.95</f>
        <v>21.238070185418731</v>
      </c>
    </row>
    <row r="8" spans="1:11" x14ac:dyDescent="0.25">
      <c r="A8">
        <v>7</v>
      </c>
      <c r="B8" t="s">
        <v>11</v>
      </c>
      <c r="C8">
        <v>2</v>
      </c>
      <c r="D8" s="2">
        <v>12.279236299039198</v>
      </c>
      <c r="E8" s="2">
        <v>11.141841948818774</v>
      </c>
      <c r="F8" t="s">
        <v>12</v>
      </c>
      <c r="G8" t="s">
        <v>13</v>
      </c>
      <c r="H8" t="s">
        <v>10</v>
      </c>
      <c r="I8">
        <v>30</v>
      </c>
      <c r="J8" s="1">
        <v>44271</v>
      </c>
      <c r="K8" s="2">
        <f>DATOS[[#This Row],[PRECIO_UNITARIO]]*0.95</f>
        <v>11.665274484087238</v>
      </c>
    </row>
    <row r="9" spans="1:11" x14ac:dyDescent="0.25">
      <c r="A9">
        <v>8</v>
      </c>
      <c r="B9" t="s">
        <v>7</v>
      </c>
      <c r="C9">
        <v>1</v>
      </c>
      <c r="D9" s="2">
        <v>41.803082188890009</v>
      </c>
      <c r="E9" s="2">
        <v>6.290984168188448</v>
      </c>
      <c r="F9" t="s">
        <v>15</v>
      </c>
      <c r="G9" t="s">
        <v>13</v>
      </c>
      <c r="H9" t="s">
        <v>10</v>
      </c>
      <c r="I9">
        <v>40</v>
      </c>
      <c r="J9" s="1">
        <v>44420</v>
      </c>
      <c r="K9" s="2">
        <f>DATOS[[#This Row],[PRECIO_UNITARIO]]*0.95</f>
        <v>39.712928079445504</v>
      </c>
    </row>
    <row r="10" spans="1:11" x14ac:dyDescent="0.25">
      <c r="A10">
        <v>9</v>
      </c>
      <c r="B10" t="s">
        <v>11</v>
      </c>
      <c r="C10">
        <v>2</v>
      </c>
      <c r="D10" s="2">
        <v>9.1936264146987199</v>
      </c>
      <c r="E10" s="2">
        <v>2.2779782982309933</v>
      </c>
      <c r="F10" t="s">
        <v>12</v>
      </c>
      <c r="G10" t="s">
        <v>13</v>
      </c>
      <c r="H10" t="s">
        <v>10</v>
      </c>
      <c r="I10">
        <v>46</v>
      </c>
      <c r="J10" s="1">
        <v>44513</v>
      </c>
      <c r="K10" s="2">
        <f>DATOS[[#This Row],[PRECIO_UNITARIO]]*0.95</f>
        <v>8.7339450939637828</v>
      </c>
    </row>
    <row r="11" spans="1:11" x14ac:dyDescent="0.25">
      <c r="A11">
        <v>10</v>
      </c>
      <c r="B11" t="s">
        <v>7</v>
      </c>
      <c r="C11">
        <v>1</v>
      </c>
      <c r="D11" s="2">
        <v>33.455829276593647</v>
      </c>
      <c r="E11" s="2">
        <v>3.5105112042170341</v>
      </c>
      <c r="F11" t="s">
        <v>12</v>
      </c>
      <c r="G11" t="s">
        <v>13</v>
      </c>
      <c r="H11" t="s">
        <v>10</v>
      </c>
      <c r="I11">
        <v>36</v>
      </c>
      <c r="J11" s="1">
        <v>44388</v>
      </c>
      <c r="K11" s="2">
        <f>DATOS[[#This Row],[PRECIO_UNITARIO]]*0.95</f>
        <v>31.783037812763965</v>
      </c>
    </row>
    <row r="12" spans="1:11" x14ac:dyDescent="0.25">
      <c r="A12">
        <v>11</v>
      </c>
      <c r="B12" t="s">
        <v>7</v>
      </c>
      <c r="C12">
        <v>1</v>
      </c>
      <c r="D12" s="2">
        <v>2.001627168256209</v>
      </c>
      <c r="E12" s="2">
        <v>1.5238068943239345</v>
      </c>
      <c r="F12" t="s">
        <v>12</v>
      </c>
      <c r="G12" t="s">
        <v>13</v>
      </c>
      <c r="H12" t="s">
        <v>10</v>
      </c>
      <c r="I12">
        <v>48</v>
      </c>
      <c r="J12" s="1">
        <v>44288</v>
      </c>
      <c r="K12" s="2">
        <f>DATOS[[#This Row],[PRECIO_UNITARIO]]*0.95</f>
        <v>1.9015458098433984</v>
      </c>
    </row>
    <row r="13" spans="1:11" x14ac:dyDescent="0.25">
      <c r="A13">
        <v>12</v>
      </c>
      <c r="B13" t="s">
        <v>11</v>
      </c>
      <c r="C13">
        <v>1</v>
      </c>
      <c r="D13" s="2">
        <v>33.255809572092957</v>
      </c>
      <c r="E13" s="2">
        <v>6.4374347027414878</v>
      </c>
      <c r="F13" t="s">
        <v>12</v>
      </c>
      <c r="G13" t="s">
        <v>13</v>
      </c>
      <c r="H13" t="s">
        <v>10</v>
      </c>
      <c r="I13">
        <v>40</v>
      </c>
      <c r="J13" s="1">
        <v>44062</v>
      </c>
      <c r="K13" s="2">
        <f>DATOS[[#This Row],[PRECIO_UNITARIO]]*0.95</f>
        <v>31.593019093488309</v>
      </c>
    </row>
    <row r="14" spans="1:11" x14ac:dyDescent="0.25">
      <c r="A14">
        <v>13</v>
      </c>
      <c r="B14" t="s">
        <v>11</v>
      </c>
      <c r="C14">
        <v>9</v>
      </c>
      <c r="D14" s="2">
        <v>29.450874967888392</v>
      </c>
      <c r="E14" s="2">
        <v>27.801215781582105</v>
      </c>
      <c r="F14" t="s">
        <v>15</v>
      </c>
      <c r="G14" t="s">
        <v>13</v>
      </c>
      <c r="H14" t="s">
        <v>10</v>
      </c>
      <c r="I14">
        <v>40</v>
      </c>
      <c r="J14" s="1">
        <v>43974</v>
      </c>
      <c r="K14" s="2">
        <f>DATOS[[#This Row],[PRECIO_UNITARIO]]*0.95</f>
        <v>27.97833121949397</v>
      </c>
    </row>
    <row r="15" spans="1:11" x14ac:dyDescent="0.25">
      <c r="A15">
        <v>14</v>
      </c>
      <c r="B15" t="s">
        <v>11</v>
      </c>
      <c r="C15">
        <v>2</v>
      </c>
      <c r="D15" s="2">
        <v>40.338014451387814</v>
      </c>
      <c r="E15" s="2">
        <v>0.83908324156407321</v>
      </c>
      <c r="F15" t="s">
        <v>15</v>
      </c>
      <c r="G15" t="s">
        <v>13</v>
      </c>
      <c r="H15" t="s">
        <v>10</v>
      </c>
      <c r="I15">
        <v>46</v>
      </c>
      <c r="J15" s="1">
        <v>43816</v>
      </c>
      <c r="K15" s="2">
        <f>DATOS[[#This Row],[PRECIO_UNITARIO]]*0.95</f>
        <v>38.321113728818418</v>
      </c>
    </row>
    <row r="16" spans="1:11" x14ac:dyDescent="0.25">
      <c r="A16">
        <v>15</v>
      </c>
      <c r="B16" t="s">
        <v>7</v>
      </c>
      <c r="C16">
        <v>1</v>
      </c>
      <c r="D16" s="2">
        <v>16.573483619191403</v>
      </c>
      <c r="E16" s="2">
        <v>12.676591099096612</v>
      </c>
      <c r="F16" t="s">
        <v>15</v>
      </c>
      <c r="G16" t="s">
        <v>9</v>
      </c>
      <c r="H16" t="s">
        <v>16</v>
      </c>
      <c r="I16">
        <v>24</v>
      </c>
      <c r="J16" s="1">
        <v>44219</v>
      </c>
      <c r="K16" s="2">
        <f>DATOS[[#This Row],[PRECIO_UNITARIO]]*0.95</f>
        <v>15.744809438231833</v>
      </c>
    </row>
    <row r="17" spans="1:11" x14ac:dyDescent="0.25">
      <c r="A17">
        <v>16</v>
      </c>
      <c r="B17" t="s">
        <v>11</v>
      </c>
      <c r="C17">
        <v>2</v>
      </c>
      <c r="D17" s="2">
        <v>5.9555452565715044</v>
      </c>
      <c r="E17" s="2">
        <v>1.3617324034001723</v>
      </c>
      <c r="F17" t="s">
        <v>12</v>
      </c>
      <c r="G17" t="s">
        <v>9</v>
      </c>
      <c r="H17" t="s">
        <v>16</v>
      </c>
      <c r="I17">
        <v>36</v>
      </c>
      <c r="J17" s="1">
        <v>43825</v>
      </c>
      <c r="K17" s="2">
        <f>DATOS[[#This Row],[PRECIO_UNITARIO]]*0.95</f>
        <v>5.6577679937429286</v>
      </c>
    </row>
    <row r="18" spans="1:11" x14ac:dyDescent="0.25">
      <c r="A18">
        <v>17</v>
      </c>
      <c r="B18" t="s">
        <v>11</v>
      </c>
      <c r="C18">
        <v>3</v>
      </c>
      <c r="D18" s="2">
        <v>3.4729137443467675</v>
      </c>
      <c r="E18" s="2">
        <v>3.1307000107277534</v>
      </c>
      <c r="F18" t="s">
        <v>12</v>
      </c>
      <c r="G18" t="s">
        <v>13</v>
      </c>
      <c r="H18" t="s">
        <v>16</v>
      </c>
      <c r="I18">
        <v>22</v>
      </c>
      <c r="J18" s="1">
        <v>44352</v>
      </c>
      <c r="K18" s="2">
        <f>DATOS[[#This Row],[PRECIO_UNITARIO]]*0.95</f>
        <v>3.2992680571294288</v>
      </c>
    </row>
    <row r="19" spans="1:11" x14ac:dyDescent="0.25">
      <c r="A19">
        <v>18</v>
      </c>
      <c r="B19" t="s">
        <v>7</v>
      </c>
      <c r="C19">
        <v>3</v>
      </c>
      <c r="D19" s="2">
        <v>32.261024708099676</v>
      </c>
      <c r="E19" s="2">
        <v>31.638466597274594</v>
      </c>
      <c r="F19" t="s">
        <v>8</v>
      </c>
      <c r="G19" t="s">
        <v>13</v>
      </c>
      <c r="H19" t="s">
        <v>10</v>
      </c>
      <c r="I19">
        <v>40</v>
      </c>
      <c r="J19" s="1">
        <v>44466</v>
      </c>
      <c r="K19" s="2">
        <f>DATOS[[#This Row],[PRECIO_UNITARIO]]*0.95</f>
        <v>30.647973472694691</v>
      </c>
    </row>
    <row r="20" spans="1:11" x14ac:dyDescent="0.25">
      <c r="A20">
        <v>19</v>
      </c>
      <c r="B20" t="s">
        <v>11</v>
      </c>
      <c r="C20">
        <v>2</v>
      </c>
      <c r="D20" s="2">
        <v>19.015538054571664</v>
      </c>
      <c r="E20" s="2">
        <v>14.130012129396</v>
      </c>
      <c r="F20" t="s">
        <v>14</v>
      </c>
      <c r="G20" t="s">
        <v>13</v>
      </c>
      <c r="H20" t="s">
        <v>10</v>
      </c>
      <c r="I20">
        <v>32</v>
      </c>
      <c r="J20" s="1">
        <v>44510</v>
      </c>
      <c r="K20" s="2">
        <f>DATOS[[#This Row],[PRECIO_UNITARIO]]*0.95</f>
        <v>18.064761151843079</v>
      </c>
    </row>
    <row r="21" spans="1:11" x14ac:dyDescent="0.25">
      <c r="A21">
        <v>20</v>
      </c>
      <c r="B21" t="s">
        <v>11</v>
      </c>
      <c r="C21">
        <v>6</v>
      </c>
      <c r="D21" s="2">
        <v>37.163843791369196</v>
      </c>
      <c r="E21" s="2">
        <v>7.2976184077443937</v>
      </c>
      <c r="F21" t="s">
        <v>12</v>
      </c>
      <c r="G21" t="s">
        <v>13</v>
      </c>
      <c r="H21" t="s">
        <v>10</v>
      </c>
      <c r="I21">
        <v>56</v>
      </c>
      <c r="J21" s="1">
        <v>44026</v>
      </c>
      <c r="K21" s="2">
        <f>DATOS[[#This Row],[PRECIO_UNITARIO]]*0.95</f>
        <v>35.305651601800733</v>
      </c>
    </row>
    <row r="22" spans="1:11" x14ac:dyDescent="0.25">
      <c r="A22">
        <v>21</v>
      </c>
      <c r="B22" t="s">
        <v>11</v>
      </c>
      <c r="C22">
        <v>1</v>
      </c>
      <c r="D22" s="2">
        <v>38.655486405918502</v>
      </c>
      <c r="E22" s="2">
        <v>36.291314382063938</v>
      </c>
      <c r="F22" t="s">
        <v>12</v>
      </c>
      <c r="G22" t="s">
        <v>13</v>
      </c>
      <c r="H22" t="s">
        <v>16</v>
      </c>
      <c r="I22">
        <v>28</v>
      </c>
      <c r="J22" s="1">
        <v>44081</v>
      </c>
      <c r="K22" s="2">
        <f>DATOS[[#This Row],[PRECIO_UNITARIO]]*0.95</f>
        <v>36.722712085622575</v>
      </c>
    </row>
    <row r="23" spans="1:11" x14ac:dyDescent="0.25">
      <c r="A23">
        <v>22</v>
      </c>
      <c r="B23" t="s">
        <v>11</v>
      </c>
      <c r="C23">
        <v>4</v>
      </c>
      <c r="D23" s="2">
        <v>2.196194440354482</v>
      </c>
      <c r="E23" s="2">
        <v>0.53194051122839581</v>
      </c>
      <c r="F23" t="s">
        <v>12</v>
      </c>
      <c r="G23" t="s">
        <v>13</v>
      </c>
      <c r="H23" t="s">
        <v>10</v>
      </c>
      <c r="I23">
        <v>38</v>
      </c>
      <c r="J23" s="1">
        <v>44008</v>
      </c>
      <c r="K23" s="2">
        <f>DATOS[[#This Row],[PRECIO_UNITARIO]]*0.95</f>
        <v>2.0863847183367579</v>
      </c>
    </row>
    <row r="24" spans="1:11" x14ac:dyDescent="0.25">
      <c r="A24">
        <v>23</v>
      </c>
      <c r="B24" t="s">
        <v>11</v>
      </c>
      <c r="C24">
        <v>7</v>
      </c>
      <c r="D24" s="2">
        <v>16.94794318605841</v>
      </c>
      <c r="E24" s="2">
        <v>13.17860510979528</v>
      </c>
      <c r="F24" t="s">
        <v>17</v>
      </c>
      <c r="G24" t="s">
        <v>13</v>
      </c>
      <c r="H24" t="s">
        <v>10</v>
      </c>
      <c r="I24">
        <v>50</v>
      </c>
      <c r="J24" s="1">
        <v>43719</v>
      </c>
      <c r="K24" s="2">
        <f>DATOS[[#This Row],[PRECIO_UNITARIO]]*0.95</f>
        <v>16.100546026755488</v>
      </c>
    </row>
    <row r="25" spans="1:11" x14ac:dyDescent="0.25">
      <c r="A25">
        <v>24</v>
      </c>
      <c r="B25" t="s">
        <v>7</v>
      </c>
      <c r="C25">
        <v>2</v>
      </c>
      <c r="D25" s="2">
        <v>38.917383740302924</v>
      </c>
      <c r="E25" s="2">
        <v>32.55403164071177</v>
      </c>
      <c r="F25" t="s">
        <v>12</v>
      </c>
      <c r="G25" t="s">
        <v>13</v>
      </c>
      <c r="H25" t="s">
        <v>10</v>
      </c>
      <c r="I25">
        <v>42</v>
      </c>
      <c r="J25" s="1">
        <v>44421</v>
      </c>
      <c r="K25" s="2">
        <f>DATOS[[#This Row],[PRECIO_UNITARIO]]*0.95</f>
        <v>36.971514553287776</v>
      </c>
    </row>
    <row r="26" spans="1:11" x14ac:dyDescent="0.25">
      <c r="A26">
        <v>25</v>
      </c>
      <c r="B26" t="s">
        <v>11</v>
      </c>
      <c r="C26">
        <v>2</v>
      </c>
      <c r="D26" s="2">
        <v>27.680180337419507</v>
      </c>
      <c r="E26" s="2">
        <v>10.727294790588854</v>
      </c>
      <c r="F26" t="s">
        <v>15</v>
      </c>
      <c r="G26" t="s">
        <v>9</v>
      </c>
      <c r="H26" t="s">
        <v>10</v>
      </c>
      <c r="I26">
        <v>48</v>
      </c>
      <c r="J26" s="1">
        <v>44355</v>
      </c>
      <c r="K26" s="2">
        <f>DATOS[[#This Row],[PRECIO_UNITARIO]]*0.95</f>
        <v>26.296171320548531</v>
      </c>
    </row>
    <row r="27" spans="1:11" x14ac:dyDescent="0.25">
      <c r="A27">
        <v>26</v>
      </c>
      <c r="B27" t="s">
        <v>11</v>
      </c>
      <c r="C27">
        <v>1</v>
      </c>
      <c r="D27" s="2">
        <v>46.015825323186441</v>
      </c>
      <c r="E27" s="2">
        <v>7.745609005508693</v>
      </c>
      <c r="F27" t="s">
        <v>12</v>
      </c>
      <c r="G27" t="s">
        <v>13</v>
      </c>
      <c r="H27" t="s">
        <v>10</v>
      </c>
      <c r="I27">
        <v>60</v>
      </c>
      <c r="J27" s="1">
        <v>43822</v>
      </c>
      <c r="K27" s="2">
        <f>DATOS[[#This Row],[PRECIO_UNITARIO]]*0.95</f>
        <v>43.715034057027118</v>
      </c>
    </row>
    <row r="28" spans="1:11" x14ac:dyDescent="0.25">
      <c r="A28">
        <v>27</v>
      </c>
      <c r="B28" t="s">
        <v>7</v>
      </c>
      <c r="C28">
        <v>1</v>
      </c>
      <c r="D28" s="2">
        <v>36.596073080493383</v>
      </c>
      <c r="E28" s="2">
        <v>22.611701358318335</v>
      </c>
      <c r="F28" t="s">
        <v>12</v>
      </c>
      <c r="G28" t="s">
        <v>13</v>
      </c>
      <c r="H28" t="s">
        <v>10</v>
      </c>
      <c r="I28">
        <v>54</v>
      </c>
      <c r="J28" s="1">
        <v>43863</v>
      </c>
      <c r="K28" s="2">
        <f>DATOS[[#This Row],[PRECIO_UNITARIO]]*0.95</f>
        <v>34.76626942646871</v>
      </c>
    </row>
    <row r="29" spans="1:11" x14ac:dyDescent="0.25">
      <c r="A29">
        <v>28</v>
      </c>
      <c r="B29" t="s">
        <v>11</v>
      </c>
      <c r="C29">
        <v>5</v>
      </c>
      <c r="D29" s="2">
        <v>34.498357905960034</v>
      </c>
      <c r="E29" s="2">
        <v>1.2239528652139866</v>
      </c>
      <c r="F29" t="s">
        <v>12</v>
      </c>
      <c r="G29" t="s">
        <v>13</v>
      </c>
      <c r="H29" t="s">
        <v>16</v>
      </c>
      <c r="I29">
        <v>42</v>
      </c>
      <c r="J29" s="1">
        <v>43518</v>
      </c>
      <c r="K29" s="2">
        <f>DATOS[[#This Row],[PRECIO_UNITARIO]]*0.95</f>
        <v>32.773440010662028</v>
      </c>
    </row>
    <row r="30" spans="1:11" x14ac:dyDescent="0.25">
      <c r="A30">
        <v>29</v>
      </c>
      <c r="B30" t="s">
        <v>11</v>
      </c>
      <c r="C30">
        <v>3</v>
      </c>
      <c r="D30" s="2">
        <v>4.1664462781854592</v>
      </c>
      <c r="E30" s="2">
        <v>3.9466801990271998</v>
      </c>
      <c r="F30" t="s">
        <v>12</v>
      </c>
      <c r="G30" t="s">
        <v>13</v>
      </c>
      <c r="H30" t="s">
        <v>10</v>
      </c>
      <c r="I30">
        <v>32</v>
      </c>
      <c r="J30" s="1">
        <v>43684</v>
      </c>
      <c r="K30" s="2">
        <f>DATOS[[#This Row],[PRECIO_UNITARIO]]*0.95</f>
        <v>3.9581239642761861</v>
      </c>
    </row>
    <row r="31" spans="1:11" x14ac:dyDescent="0.25">
      <c r="A31">
        <v>30</v>
      </c>
      <c r="B31" t="s">
        <v>11</v>
      </c>
      <c r="C31">
        <v>1</v>
      </c>
      <c r="D31" s="2">
        <v>38.259381249266397</v>
      </c>
      <c r="E31" s="2">
        <v>16.016494038416973</v>
      </c>
      <c r="F31" t="s">
        <v>12</v>
      </c>
      <c r="G31" t="s">
        <v>13</v>
      </c>
      <c r="H31" t="s">
        <v>10</v>
      </c>
      <c r="I31">
        <v>70</v>
      </c>
      <c r="J31" s="1">
        <v>44320</v>
      </c>
      <c r="K31" s="2">
        <f>DATOS[[#This Row],[PRECIO_UNITARIO]]*0.95</f>
        <v>36.346412186803079</v>
      </c>
    </row>
    <row r="32" spans="1:11" x14ac:dyDescent="0.25">
      <c r="A32">
        <v>31</v>
      </c>
      <c r="B32" t="s">
        <v>11</v>
      </c>
      <c r="C32">
        <v>2</v>
      </c>
      <c r="D32" s="2">
        <v>17.709739915800647</v>
      </c>
      <c r="E32" s="2">
        <v>10.548206567507098</v>
      </c>
      <c r="F32" t="s">
        <v>14</v>
      </c>
      <c r="G32" t="s">
        <v>13</v>
      </c>
      <c r="H32" t="s">
        <v>10</v>
      </c>
      <c r="I32">
        <v>28</v>
      </c>
      <c r="J32" s="1">
        <v>44541</v>
      </c>
      <c r="K32" s="2">
        <f>DATOS[[#This Row],[PRECIO_UNITARIO]]*0.95</f>
        <v>16.824252920010615</v>
      </c>
    </row>
    <row r="33" spans="1:11" x14ac:dyDescent="0.25">
      <c r="A33">
        <v>32</v>
      </c>
      <c r="B33" t="s">
        <v>7</v>
      </c>
      <c r="C33">
        <v>1</v>
      </c>
      <c r="D33" s="2">
        <v>36.691492584826698</v>
      </c>
      <c r="E33" s="2">
        <v>10.796719721855794</v>
      </c>
      <c r="F33" t="s">
        <v>12</v>
      </c>
      <c r="G33" t="s">
        <v>13</v>
      </c>
      <c r="H33" t="s">
        <v>10</v>
      </c>
      <c r="I33">
        <v>52</v>
      </c>
      <c r="J33" s="1">
        <v>44006</v>
      </c>
      <c r="K33" s="2">
        <f>DATOS[[#This Row],[PRECIO_UNITARIO]]*0.95</f>
        <v>34.856917955585359</v>
      </c>
    </row>
    <row r="34" spans="1:11" x14ac:dyDescent="0.25">
      <c r="A34">
        <v>33</v>
      </c>
      <c r="B34" t="s">
        <v>11</v>
      </c>
      <c r="C34">
        <v>3</v>
      </c>
      <c r="D34" s="2">
        <v>32.000072094414101</v>
      </c>
      <c r="E34" s="2">
        <v>10.563321540279574</v>
      </c>
      <c r="F34" t="s">
        <v>12</v>
      </c>
      <c r="G34" t="s">
        <v>13</v>
      </c>
      <c r="H34" t="s">
        <v>10</v>
      </c>
      <c r="I34">
        <v>44</v>
      </c>
      <c r="J34" s="1">
        <v>44485</v>
      </c>
      <c r="K34" s="2">
        <f>DATOS[[#This Row],[PRECIO_UNITARIO]]*0.95</f>
        <v>30.400068489693396</v>
      </c>
    </row>
    <row r="35" spans="1:11" x14ac:dyDescent="0.25">
      <c r="A35">
        <v>34</v>
      </c>
      <c r="B35" t="s">
        <v>7</v>
      </c>
      <c r="C35">
        <v>1</v>
      </c>
      <c r="D35" s="2">
        <v>40.582363540193612</v>
      </c>
      <c r="E35" s="2">
        <v>18.798076302377815</v>
      </c>
      <c r="F35" t="s">
        <v>12</v>
      </c>
      <c r="G35" t="s">
        <v>13</v>
      </c>
      <c r="H35" t="s">
        <v>10</v>
      </c>
      <c r="I35">
        <v>34</v>
      </c>
      <c r="J35" s="1">
        <v>44216</v>
      </c>
      <c r="K35" s="2">
        <f>DATOS[[#This Row],[PRECIO_UNITARIO]]*0.95</f>
        <v>38.553245363183926</v>
      </c>
    </row>
    <row r="36" spans="1:11" x14ac:dyDescent="0.25">
      <c r="A36">
        <v>35</v>
      </c>
      <c r="B36" t="s">
        <v>11</v>
      </c>
      <c r="C36">
        <v>5</v>
      </c>
      <c r="D36" s="2">
        <v>31.305491253439556</v>
      </c>
      <c r="E36" s="2">
        <v>23.209996645035794</v>
      </c>
      <c r="F36" t="s">
        <v>14</v>
      </c>
      <c r="G36" t="s">
        <v>13</v>
      </c>
      <c r="H36" t="s">
        <v>10</v>
      </c>
      <c r="I36">
        <v>56</v>
      </c>
      <c r="J36" s="1">
        <v>43751</v>
      </c>
      <c r="K36" s="2">
        <f>DATOS[[#This Row],[PRECIO_UNITARIO]]*0.95</f>
        <v>29.740216690767575</v>
      </c>
    </row>
    <row r="37" spans="1:11" x14ac:dyDescent="0.25">
      <c r="A37">
        <v>36</v>
      </c>
      <c r="B37" t="s">
        <v>7</v>
      </c>
      <c r="C37">
        <v>1</v>
      </c>
      <c r="D37" s="2">
        <v>37.115157323612806</v>
      </c>
      <c r="E37" s="2">
        <v>32.493175586820065</v>
      </c>
      <c r="F37" t="s">
        <v>14</v>
      </c>
      <c r="G37" t="s">
        <v>9</v>
      </c>
      <c r="H37" t="s">
        <v>16</v>
      </c>
      <c r="I37">
        <v>36</v>
      </c>
      <c r="J37" s="1">
        <v>43841</v>
      </c>
      <c r="K37" s="2">
        <f>DATOS[[#This Row],[PRECIO_UNITARIO]]*0.95</f>
        <v>35.259399457432167</v>
      </c>
    </row>
    <row r="38" spans="1:11" x14ac:dyDescent="0.25">
      <c r="A38">
        <v>37</v>
      </c>
      <c r="B38" t="s">
        <v>7</v>
      </c>
      <c r="C38">
        <v>2</v>
      </c>
      <c r="D38" s="2">
        <v>12.691943380243654</v>
      </c>
      <c r="E38" s="2">
        <v>3.9317600363792793</v>
      </c>
      <c r="F38" t="s">
        <v>15</v>
      </c>
      <c r="G38" t="s">
        <v>13</v>
      </c>
      <c r="H38" t="s">
        <v>16</v>
      </c>
      <c r="I38">
        <v>42</v>
      </c>
      <c r="J38" s="1">
        <v>44435</v>
      </c>
      <c r="K38" s="2">
        <f>DATOS[[#This Row],[PRECIO_UNITARIO]]*0.95</f>
        <v>12.05734621123147</v>
      </c>
    </row>
    <row r="39" spans="1:11" x14ac:dyDescent="0.25">
      <c r="A39">
        <v>38</v>
      </c>
      <c r="B39" t="s">
        <v>11</v>
      </c>
      <c r="C39">
        <v>6</v>
      </c>
      <c r="D39" s="2">
        <v>48.789350080482514</v>
      </c>
      <c r="E39" s="2">
        <v>28.120146954130185</v>
      </c>
      <c r="F39" t="s">
        <v>12</v>
      </c>
      <c r="G39" t="s">
        <v>13</v>
      </c>
      <c r="H39" t="s">
        <v>10</v>
      </c>
      <c r="I39">
        <v>50</v>
      </c>
      <c r="J39" s="1">
        <v>44066</v>
      </c>
      <c r="K39" s="2">
        <f>DATOS[[#This Row],[PRECIO_UNITARIO]]*0.95</f>
        <v>46.349882576458384</v>
      </c>
    </row>
    <row r="40" spans="1:11" x14ac:dyDescent="0.25">
      <c r="A40">
        <v>39</v>
      </c>
      <c r="B40" t="s">
        <v>11</v>
      </c>
      <c r="C40">
        <v>5</v>
      </c>
      <c r="D40" s="2">
        <v>16.677107888454675</v>
      </c>
      <c r="E40" s="2">
        <v>15.779329523600968</v>
      </c>
      <c r="F40" t="s">
        <v>12</v>
      </c>
      <c r="G40" t="s">
        <v>13</v>
      </c>
      <c r="H40" t="s">
        <v>10</v>
      </c>
      <c r="I40">
        <v>44</v>
      </c>
      <c r="J40" s="1">
        <v>44328</v>
      </c>
      <c r="K40" s="2">
        <f>DATOS[[#This Row],[PRECIO_UNITARIO]]*0.95</f>
        <v>15.84325249403194</v>
      </c>
    </row>
    <row r="41" spans="1:11" x14ac:dyDescent="0.25">
      <c r="A41">
        <v>40</v>
      </c>
      <c r="B41" t="s">
        <v>7</v>
      </c>
      <c r="C41">
        <v>2</v>
      </c>
      <c r="D41" s="2">
        <v>7.6902319258788765</v>
      </c>
      <c r="E41" s="2">
        <v>5.25040954431344</v>
      </c>
      <c r="F41" t="s">
        <v>12</v>
      </c>
      <c r="G41" t="s">
        <v>13</v>
      </c>
      <c r="H41" t="s">
        <v>10</v>
      </c>
      <c r="I41">
        <v>58</v>
      </c>
      <c r="J41" s="1">
        <v>44534</v>
      </c>
      <c r="K41" s="2">
        <f>DATOS[[#This Row],[PRECIO_UNITARIO]]*0.95</f>
        <v>7.3057203295849327</v>
      </c>
    </row>
    <row r="42" spans="1:11" x14ac:dyDescent="0.25">
      <c r="A42">
        <v>41</v>
      </c>
      <c r="B42" t="s">
        <v>11</v>
      </c>
      <c r="C42">
        <v>13</v>
      </c>
      <c r="D42" s="2">
        <v>41.64746123869341</v>
      </c>
      <c r="E42" s="2">
        <v>26.887582548444605</v>
      </c>
      <c r="F42" t="s">
        <v>12</v>
      </c>
      <c r="G42" t="s">
        <v>13</v>
      </c>
      <c r="H42" t="s">
        <v>10</v>
      </c>
      <c r="I42">
        <v>42</v>
      </c>
      <c r="J42" s="1">
        <v>44544</v>
      </c>
      <c r="K42" s="2">
        <f>DATOS[[#This Row],[PRECIO_UNITARIO]]*0.95</f>
        <v>39.565088176758735</v>
      </c>
    </row>
    <row r="43" spans="1:11" x14ac:dyDescent="0.25">
      <c r="A43">
        <v>42</v>
      </c>
      <c r="B43" t="s">
        <v>11</v>
      </c>
      <c r="C43">
        <v>4</v>
      </c>
      <c r="D43" s="2">
        <v>7.5457127533078534</v>
      </c>
      <c r="E43" s="2">
        <v>6.8847608232870749</v>
      </c>
      <c r="F43" t="s">
        <v>15</v>
      </c>
      <c r="G43" t="s">
        <v>13</v>
      </c>
      <c r="H43" t="s">
        <v>10</v>
      </c>
      <c r="I43">
        <v>46</v>
      </c>
      <c r="J43" s="1">
        <v>43472</v>
      </c>
      <c r="K43" s="2">
        <f>DATOS[[#This Row],[PRECIO_UNITARIO]]*0.95</f>
        <v>7.1684271156424604</v>
      </c>
    </row>
    <row r="44" spans="1:11" x14ac:dyDescent="0.25">
      <c r="A44">
        <v>43</v>
      </c>
      <c r="B44" t="s">
        <v>7</v>
      </c>
      <c r="C44">
        <v>2</v>
      </c>
      <c r="D44" s="2">
        <v>42.708411005467561</v>
      </c>
      <c r="E44" s="2">
        <v>20.357244863325349</v>
      </c>
      <c r="F44" t="s">
        <v>12</v>
      </c>
      <c r="G44" t="s">
        <v>13</v>
      </c>
      <c r="H44" t="s">
        <v>10</v>
      </c>
      <c r="I44">
        <v>48</v>
      </c>
      <c r="J44" s="1">
        <v>43780</v>
      </c>
      <c r="K44" s="2">
        <f>DATOS[[#This Row],[PRECIO_UNITARIO]]*0.95</f>
        <v>40.57299045519418</v>
      </c>
    </row>
    <row r="45" spans="1:11" x14ac:dyDescent="0.25">
      <c r="A45">
        <v>44</v>
      </c>
      <c r="B45" t="s">
        <v>11</v>
      </c>
      <c r="C45">
        <v>1</v>
      </c>
      <c r="D45" s="2">
        <v>20.903370332146238</v>
      </c>
      <c r="E45" s="2">
        <v>14.111956531012007</v>
      </c>
      <c r="F45" t="s">
        <v>12</v>
      </c>
      <c r="G45" t="s">
        <v>13</v>
      </c>
      <c r="H45" t="s">
        <v>10</v>
      </c>
      <c r="I45">
        <v>54</v>
      </c>
      <c r="J45" s="1">
        <v>44361</v>
      </c>
      <c r="K45" s="2">
        <f>DATOS[[#This Row],[PRECIO_UNITARIO]]*0.95</f>
        <v>19.858201815538926</v>
      </c>
    </row>
    <row r="46" spans="1:11" x14ac:dyDescent="0.25">
      <c r="A46">
        <v>45</v>
      </c>
      <c r="B46" t="s">
        <v>11</v>
      </c>
      <c r="C46">
        <v>2</v>
      </c>
      <c r="D46" s="2">
        <v>22.693883673633902</v>
      </c>
      <c r="E46" s="2">
        <v>21.242902708497166</v>
      </c>
      <c r="F46" t="s">
        <v>12</v>
      </c>
      <c r="G46" t="s">
        <v>13</v>
      </c>
      <c r="H46" t="s">
        <v>10</v>
      </c>
      <c r="I46">
        <v>38</v>
      </c>
      <c r="J46" s="1">
        <v>43540</v>
      </c>
      <c r="K46" s="2">
        <f>DATOS[[#This Row],[PRECIO_UNITARIO]]*0.95</f>
        <v>21.559189489952207</v>
      </c>
    </row>
    <row r="47" spans="1:11" x14ac:dyDescent="0.25">
      <c r="A47">
        <v>46</v>
      </c>
      <c r="B47" t="s">
        <v>11</v>
      </c>
      <c r="C47">
        <v>2</v>
      </c>
      <c r="D47" s="2">
        <v>40.326847117329571</v>
      </c>
      <c r="E47" s="2">
        <v>6.7180241475946243</v>
      </c>
      <c r="F47" t="s">
        <v>12</v>
      </c>
      <c r="G47" t="s">
        <v>13</v>
      </c>
      <c r="H47" t="s">
        <v>10</v>
      </c>
      <c r="I47">
        <v>60</v>
      </c>
      <c r="J47" s="1">
        <v>43789</v>
      </c>
      <c r="K47" s="2">
        <f>DATOS[[#This Row],[PRECIO_UNITARIO]]*0.95</f>
        <v>38.310504761463093</v>
      </c>
    </row>
    <row r="48" spans="1:11" x14ac:dyDescent="0.25">
      <c r="A48">
        <v>47</v>
      </c>
      <c r="B48" t="s">
        <v>7</v>
      </c>
      <c r="C48">
        <v>1</v>
      </c>
      <c r="D48" s="2">
        <v>2.0503304643528288</v>
      </c>
      <c r="E48" s="2">
        <v>1.3782625580592571</v>
      </c>
      <c r="F48" t="s">
        <v>14</v>
      </c>
      <c r="G48" t="s">
        <v>13</v>
      </c>
      <c r="H48" t="s">
        <v>10</v>
      </c>
      <c r="I48">
        <v>46</v>
      </c>
      <c r="J48" s="1">
        <v>44227</v>
      </c>
      <c r="K48" s="2">
        <f>DATOS[[#This Row],[PRECIO_UNITARIO]]*0.95</f>
        <v>1.9478139411351874</v>
      </c>
    </row>
    <row r="49" spans="1:11" x14ac:dyDescent="0.25">
      <c r="A49">
        <v>48</v>
      </c>
      <c r="B49" t="s">
        <v>11</v>
      </c>
      <c r="C49">
        <v>3</v>
      </c>
      <c r="D49" s="2">
        <v>30.900223938259131</v>
      </c>
      <c r="E49" s="2">
        <v>20.286228162296656</v>
      </c>
      <c r="F49" t="s">
        <v>12</v>
      </c>
      <c r="G49" t="s">
        <v>13</v>
      </c>
      <c r="H49" t="s">
        <v>10</v>
      </c>
      <c r="I49">
        <v>30</v>
      </c>
      <c r="J49" s="1">
        <v>43743</v>
      </c>
      <c r="K49" s="2">
        <f>DATOS[[#This Row],[PRECIO_UNITARIO]]*0.95</f>
        <v>29.355212741346172</v>
      </c>
    </row>
    <row r="50" spans="1:11" x14ac:dyDescent="0.25">
      <c r="A50">
        <v>49</v>
      </c>
      <c r="B50" t="s">
        <v>11</v>
      </c>
      <c r="C50">
        <v>1</v>
      </c>
      <c r="D50" s="2">
        <v>46.145518457522158</v>
      </c>
      <c r="E50" s="2">
        <v>38.337293039098896</v>
      </c>
      <c r="F50" t="s">
        <v>12</v>
      </c>
      <c r="G50" t="s">
        <v>13</v>
      </c>
      <c r="H50" t="s">
        <v>10</v>
      </c>
      <c r="I50">
        <v>32</v>
      </c>
      <c r="J50" s="1">
        <v>43919</v>
      </c>
      <c r="K50" s="2">
        <f>DATOS[[#This Row],[PRECIO_UNITARIO]]*0.95</f>
        <v>43.838242534646049</v>
      </c>
    </row>
    <row r="51" spans="1:11" x14ac:dyDescent="0.25">
      <c r="A51">
        <v>50</v>
      </c>
      <c r="B51" t="s">
        <v>11</v>
      </c>
      <c r="C51">
        <v>9</v>
      </c>
      <c r="D51" s="2">
        <v>6.1284544453471925</v>
      </c>
      <c r="E51" s="2">
        <v>4.2328963231305519</v>
      </c>
      <c r="F51" t="s">
        <v>14</v>
      </c>
      <c r="G51" t="s">
        <v>13</v>
      </c>
      <c r="H51" t="s">
        <v>10</v>
      </c>
      <c r="I51">
        <v>46</v>
      </c>
      <c r="J51" s="1">
        <v>44003</v>
      </c>
      <c r="K51" s="2">
        <f>DATOS[[#This Row],[PRECIO_UNITARIO]]*0.95</f>
        <v>5.8220317230798324</v>
      </c>
    </row>
    <row r="52" spans="1:11" x14ac:dyDescent="0.25">
      <c r="A52">
        <v>51</v>
      </c>
      <c r="B52" t="s">
        <v>11</v>
      </c>
      <c r="C52">
        <v>6</v>
      </c>
      <c r="D52" s="2">
        <v>12.372347968124558</v>
      </c>
      <c r="E52" s="2">
        <v>11.902544491137474</v>
      </c>
      <c r="F52" t="s">
        <v>12</v>
      </c>
      <c r="G52" t="s">
        <v>13</v>
      </c>
      <c r="H52" t="s">
        <v>10</v>
      </c>
      <c r="I52">
        <v>38</v>
      </c>
      <c r="J52" s="1">
        <v>44257</v>
      </c>
      <c r="K52" s="2">
        <f>DATOS[[#This Row],[PRECIO_UNITARIO]]*0.95</f>
        <v>11.753730569718329</v>
      </c>
    </row>
    <row r="53" spans="1:11" x14ac:dyDescent="0.25">
      <c r="A53">
        <v>52</v>
      </c>
      <c r="B53" t="s">
        <v>11</v>
      </c>
      <c r="C53">
        <v>5</v>
      </c>
      <c r="D53" s="2">
        <v>38.181894620604176</v>
      </c>
      <c r="E53" s="2">
        <v>35.000503343845473</v>
      </c>
      <c r="F53" t="s">
        <v>12</v>
      </c>
      <c r="G53" t="s">
        <v>9</v>
      </c>
      <c r="H53" t="s">
        <v>10</v>
      </c>
      <c r="I53">
        <v>68</v>
      </c>
      <c r="J53" s="1">
        <v>43987</v>
      </c>
      <c r="K53" s="2">
        <f>DATOS[[#This Row],[PRECIO_UNITARIO]]*0.95</f>
        <v>36.272799889573967</v>
      </c>
    </row>
    <row r="54" spans="1:11" x14ac:dyDescent="0.25">
      <c r="A54">
        <v>53</v>
      </c>
      <c r="B54" t="s">
        <v>7</v>
      </c>
      <c r="C54">
        <v>1</v>
      </c>
      <c r="D54" s="2">
        <v>38.962803811746483</v>
      </c>
      <c r="E54" s="2">
        <v>15.541480983174727</v>
      </c>
      <c r="F54" t="s">
        <v>8</v>
      </c>
      <c r="G54" t="s">
        <v>13</v>
      </c>
      <c r="H54" t="s">
        <v>16</v>
      </c>
      <c r="I54">
        <v>78</v>
      </c>
      <c r="J54" s="1">
        <v>43504</v>
      </c>
      <c r="K54" s="2">
        <f>DATOS[[#This Row],[PRECIO_UNITARIO]]*0.95</f>
        <v>37.014663621159158</v>
      </c>
    </row>
    <row r="55" spans="1:11" x14ac:dyDescent="0.25">
      <c r="A55">
        <v>54</v>
      </c>
      <c r="B55" t="s">
        <v>7</v>
      </c>
      <c r="C55">
        <v>2</v>
      </c>
      <c r="D55" s="2">
        <v>10.001544181530814</v>
      </c>
      <c r="E55" s="2">
        <v>3.8470364438347846</v>
      </c>
      <c r="F55" t="s">
        <v>15</v>
      </c>
      <c r="G55" t="s">
        <v>13</v>
      </c>
      <c r="H55" t="s">
        <v>16</v>
      </c>
      <c r="I55">
        <v>20</v>
      </c>
      <c r="J55" s="1">
        <v>44512</v>
      </c>
      <c r="K55" s="2">
        <f>DATOS[[#This Row],[PRECIO_UNITARIO]]*0.95</f>
        <v>9.5014669724542724</v>
      </c>
    </row>
    <row r="56" spans="1:11" x14ac:dyDescent="0.25">
      <c r="A56">
        <v>55</v>
      </c>
      <c r="B56" t="s">
        <v>7</v>
      </c>
      <c r="C56">
        <v>2</v>
      </c>
      <c r="D56" s="2">
        <v>40.479151583848029</v>
      </c>
      <c r="E56" s="2">
        <v>15.111391055154272</v>
      </c>
      <c r="F56" t="s">
        <v>14</v>
      </c>
      <c r="G56" t="s">
        <v>13</v>
      </c>
      <c r="H56" t="s">
        <v>10</v>
      </c>
      <c r="I56">
        <v>32</v>
      </c>
      <c r="J56" s="1">
        <v>44445</v>
      </c>
      <c r="K56" s="2">
        <f>DATOS[[#This Row],[PRECIO_UNITARIO]]*0.95</f>
        <v>38.455194004655624</v>
      </c>
    </row>
    <row r="57" spans="1:11" x14ac:dyDescent="0.25">
      <c r="A57">
        <v>56</v>
      </c>
      <c r="B57" t="s">
        <v>11</v>
      </c>
      <c r="C57">
        <v>3</v>
      </c>
      <c r="D57" s="2">
        <v>27.273392296592235</v>
      </c>
      <c r="E57" s="2">
        <v>9.0963250419910313</v>
      </c>
      <c r="F57" t="s">
        <v>12</v>
      </c>
      <c r="G57" t="s">
        <v>13</v>
      </c>
      <c r="H57" t="s">
        <v>10</v>
      </c>
      <c r="I57">
        <v>38</v>
      </c>
      <c r="J57" s="1">
        <v>44059</v>
      </c>
      <c r="K57" s="2">
        <f>DATOS[[#This Row],[PRECIO_UNITARIO]]*0.95</f>
        <v>25.90972268176262</v>
      </c>
    </row>
    <row r="58" spans="1:11" x14ac:dyDescent="0.25">
      <c r="A58">
        <v>57</v>
      </c>
      <c r="B58" t="s">
        <v>11</v>
      </c>
      <c r="C58">
        <v>6</v>
      </c>
      <c r="D58" s="2">
        <v>5.5289394649022716</v>
      </c>
      <c r="E58" s="2">
        <v>0.40427476697666503</v>
      </c>
      <c r="F58" t="s">
        <v>12</v>
      </c>
      <c r="G58" t="s">
        <v>13</v>
      </c>
      <c r="H58" t="s">
        <v>10</v>
      </c>
      <c r="I58">
        <v>54</v>
      </c>
      <c r="J58" s="1">
        <v>43920</v>
      </c>
      <c r="K58" s="2">
        <f>DATOS[[#This Row],[PRECIO_UNITARIO]]*0.95</f>
        <v>5.2524924916571578</v>
      </c>
    </row>
    <row r="59" spans="1:11" x14ac:dyDescent="0.25">
      <c r="A59">
        <v>58</v>
      </c>
      <c r="B59" t="s">
        <v>11</v>
      </c>
      <c r="C59">
        <v>2</v>
      </c>
      <c r="D59" s="2">
        <v>40.37054676092562</v>
      </c>
      <c r="E59" s="2">
        <v>34.389273728569776</v>
      </c>
      <c r="F59" t="s">
        <v>12</v>
      </c>
      <c r="G59" t="s">
        <v>13</v>
      </c>
      <c r="H59" t="s">
        <v>10</v>
      </c>
      <c r="I59">
        <v>48</v>
      </c>
      <c r="J59" s="1">
        <v>43757</v>
      </c>
      <c r="K59" s="2">
        <f>DATOS[[#This Row],[PRECIO_UNITARIO]]*0.95</f>
        <v>38.352019422879337</v>
      </c>
    </row>
    <row r="60" spans="1:11" x14ac:dyDescent="0.25">
      <c r="A60">
        <v>59</v>
      </c>
      <c r="B60" t="s">
        <v>11</v>
      </c>
      <c r="C60">
        <v>4</v>
      </c>
      <c r="D60" s="2">
        <v>6.0128500069684732</v>
      </c>
      <c r="E60" s="2">
        <v>4.919949650023046</v>
      </c>
      <c r="F60" t="s">
        <v>14</v>
      </c>
      <c r="G60" t="s">
        <v>13</v>
      </c>
      <c r="H60" t="s">
        <v>10</v>
      </c>
      <c r="I60">
        <v>46</v>
      </c>
      <c r="J60" s="1">
        <v>44107</v>
      </c>
      <c r="K60" s="2">
        <f>DATOS[[#This Row],[PRECIO_UNITARIO]]*0.95</f>
        <v>5.7122075066200493</v>
      </c>
    </row>
    <row r="61" spans="1:11" x14ac:dyDescent="0.25">
      <c r="A61">
        <v>60</v>
      </c>
      <c r="B61" t="s">
        <v>11</v>
      </c>
      <c r="C61">
        <v>4</v>
      </c>
      <c r="D61" s="2">
        <v>13.157563046730781</v>
      </c>
      <c r="E61" s="2">
        <v>12.048841651785981</v>
      </c>
      <c r="F61" t="s">
        <v>12</v>
      </c>
      <c r="G61" t="s">
        <v>13</v>
      </c>
      <c r="H61" t="s">
        <v>16</v>
      </c>
      <c r="I61">
        <v>50</v>
      </c>
      <c r="J61" s="1">
        <v>44352</v>
      </c>
      <c r="K61" s="2">
        <f>DATOS[[#This Row],[PRECIO_UNITARIO]]*0.95</f>
        <v>12.499684894394241</v>
      </c>
    </row>
    <row r="62" spans="1:11" x14ac:dyDescent="0.25">
      <c r="A62">
        <v>61</v>
      </c>
      <c r="B62" t="s">
        <v>11</v>
      </c>
      <c r="C62">
        <v>1</v>
      </c>
      <c r="D62" s="2">
        <v>41.659148921040213</v>
      </c>
      <c r="E62" s="2">
        <v>35.48196202359749</v>
      </c>
      <c r="F62" t="s">
        <v>12</v>
      </c>
      <c r="G62" t="s">
        <v>13</v>
      </c>
      <c r="H62" t="s">
        <v>10</v>
      </c>
      <c r="I62">
        <v>46</v>
      </c>
      <c r="J62" s="1">
        <v>44230</v>
      </c>
      <c r="K62" s="2">
        <f>DATOS[[#This Row],[PRECIO_UNITARIO]]*0.95</f>
        <v>39.5761914749882</v>
      </c>
    </row>
    <row r="63" spans="1:11" x14ac:dyDescent="0.25">
      <c r="A63">
        <v>62</v>
      </c>
      <c r="B63" t="s">
        <v>11</v>
      </c>
      <c r="C63">
        <v>3</v>
      </c>
      <c r="D63" s="2">
        <v>2.3370627944139413</v>
      </c>
      <c r="E63" s="2">
        <v>1.9439604107200443</v>
      </c>
      <c r="F63" t="s">
        <v>12</v>
      </c>
      <c r="G63" t="s">
        <v>13</v>
      </c>
      <c r="H63" t="s">
        <v>16</v>
      </c>
      <c r="I63">
        <v>30</v>
      </c>
      <c r="J63" s="1">
        <v>44138</v>
      </c>
      <c r="K63" s="2">
        <f>DATOS[[#This Row],[PRECIO_UNITARIO]]*0.95</f>
        <v>2.2202096546932442</v>
      </c>
    </row>
    <row r="64" spans="1:11" x14ac:dyDescent="0.25">
      <c r="A64">
        <v>63</v>
      </c>
      <c r="B64" t="s">
        <v>11</v>
      </c>
      <c r="C64">
        <v>5</v>
      </c>
      <c r="D64" s="2">
        <v>6.8669638792719372</v>
      </c>
      <c r="E64" s="2">
        <v>1.7680550061360762</v>
      </c>
      <c r="F64" t="s">
        <v>12</v>
      </c>
      <c r="G64" t="s">
        <v>13</v>
      </c>
      <c r="H64" t="s">
        <v>10</v>
      </c>
      <c r="I64">
        <v>54</v>
      </c>
      <c r="J64" s="1">
        <v>43931</v>
      </c>
      <c r="K64" s="2">
        <f>DATOS[[#This Row],[PRECIO_UNITARIO]]*0.95</f>
        <v>6.5236156853083402</v>
      </c>
    </row>
    <row r="65" spans="1:11" x14ac:dyDescent="0.25">
      <c r="A65">
        <v>64</v>
      </c>
      <c r="B65" t="s">
        <v>11</v>
      </c>
      <c r="C65">
        <v>1</v>
      </c>
      <c r="D65" s="2">
        <v>19.517553433821831</v>
      </c>
      <c r="E65" s="2">
        <v>16.222405980436985</v>
      </c>
      <c r="F65" t="s">
        <v>12</v>
      </c>
      <c r="G65" t="s">
        <v>13</v>
      </c>
      <c r="H65" t="s">
        <v>16</v>
      </c>
      <c r="I65">
        <v>42</v>
      </c>
      <c r="J65" s="1">
        <v>43944</v>
      </c>
      <c r="K65" s="2">
        <f>DATOS[[#This Row],[PRECIO_UNITARIO]]*0.95</f>
        <v>18.54167576213074</v>
      </c>
    </row>
    <row r="66" spans="1:11" x14ac:dyDescent="0.25">
      <c r="A66">
        <v>65</v>
      </c>
      <c r="B66" t="s">
        <v>11</v>
      </c>
      <c r="C66">
        <v>2</v>
      </c>
      <c r="D66" s="2">
        <v>33.919032340051004</v>
      </c>
      <c r="E66" s="2">
        <v>23.888315937378749</v>
      </c>
      <c r="F66" t="s">
        <v>12</v>
      </c>
      <c r="G66" t="s">
        <v>13</v>
      </c>
      <c r="H66" t="s">
        <v>10</v>
      </c>
      <c r="I66">
        <v>48</v>
      </c>
      <c r="J66" s="1">
        <v>43566</v>
      </c>
      <c r="K66" s="2">
        <f>DATOS[[#This Row],[PRECIO_UNITARIO]]*0.95</f>
        <v>32.223080723048454</v>
      </c>
    </row>
    <row r="67" spans="1:11" x14ac:dyDescent="0.25">
      <c r="A67">
        <v>66</v>
      </c>
      <c r="B67" t="s">
        <v>11</v>
      </c>
      <c r="C67">
        <v>1</v>
      </c>
      <c r="D67" s="2">
        <v>29.148736742305974</v>
      </c>
      <c r="E67" s="2">
        <v>13.904720073802315</v>
      </c>
      <c r="F67" t="s">
        <v>12</v>
      </c>
      <c r="G67" t="s">
        <v>13</v>
      </c>
      <c r="H67" t="s">
        <v>10</v>
      </c>
      <c r="I67">
        <v>62</v>
      </c>
      <c r="J67" s="1">
        <v>43992</v>
      </c>
      <c r="K67" s="2">
        <f>DATOS[[#This Row],[PRECIO_UNITARIO]]*0.95</f>
        <v>27.691299905190675</v>
      </c>
    </row>
    <row r="68" spans="1:11" x14ac:dyDescent="0.25">
      <c r="A68">
        <v>67</v>
      </c>
      <c r="B68" t="s">
        <v>11</v>
      </c>
      <c r="C68">
        <v>2</v>
      </c>
      <c r="D68" s="2">
        <v>7.2814495771358123</v>
      </c>
      <c r="E68" s="2">
        <v>2.9950666427806651</v>
      </c>
      <c r="F68" t="s">
        <v>12</v>
      </c>
      <c r="G68" t="s">
        <v>13</v>
      </c>
      <c r="H68" t="s">
        <v>10</v>
      </c>
      <c r="I68">
        <v>34</v>
      </c>
      <c r="J68" s="1">
        <v>44334</v>
      </c>
      <c r="K68" s="2">
        <f>DATOS[[#This Row],[PRECIO_UNITARIO]]*0.95</f>
        <v>6.9173770982790215</v>
      </c>
    </row>
    <row r="69" spans="1:11" x14ac:dyDescent="0.25">
      <c r="A69">
        <v>68</v>
      </c>
      <c r="B69" t="s">
        <v>11</v>
      </c>
      <c r="C69">
        <v>5</v>
      </c>
      <c r="D69" s="2">
        <v>41.861162973691975</v>
      </c>
      <c r="E69" s="2">
        <v>35.507892491233491</v>
      </c>
      <c r="F69" t="s">
        <v>12</v>
      </c>
      <c r="G69" t="s">
        <v>13</v>
      </c>
      <c r="H69" t="s">
        <v>10</v>
      </c>
      <c r="I69">
        <v>28</v>
      </c>
      <c r="J69" s="1">
        <v>44266</v>
      </c>
      <c r="K69" s="2">
        <f>DATOS[[#This Row],[PRECIO_UNITARIO]]*0.95</f>
        <v>39.768104825007377</v>
      </c>
    </row>
    <row r="70" spans="1:11" x14ac:dyDescent="0.25">
      <c r="A70">
        <v>69</v>
      </c>
      <c r="B70" t="s">
        <v>11</v>
      </c>
      <c r="C70">
        <v>2</v>
      </c>
      <c r="D70" s="2">
        <v>6.2501936189842402</v>
      </c>
      <c r="E70" s="2">
        <v>3.3050456751757493</v>
      </c>
      <c r="F70" t="s">
        <v>12</v>
      </c>
      <c r="G70" t="s">
        <v>9</v>
      </c>
      <c r="H70" t="s">
        <v>10</v>
      </c>
      <c r="I70">
        <v>46</v>
      </c>
      <c r="J70" s="1">
        <v>43896</v>
      </c>
      <c r="K70" s="2">
        <f>DATOS[[#This Row],[PRECIO_UNITARIO]]*0.95</f>
        <v>5.9376839380350281</v>
      </c>
    </row>
    <row r="71" spans="1:11" x14ac:dyDescent="0.25">
      <c r="A71">
        <v>70</v>
      </c>
      <c r="B71" t="s">
        <v>11</v>
      </c>
      <c r="C71">
        <v>8</v>
      </c>
      <c r="D71" s="2">
        <v>26.085254075672655</v>
      </c>
      <c r="E71" s="2">
        <v>23.849426126547808</v>
      </c>
      <c r="F71" t="s">
        <v>12</v>
      </c>
      <c r="G71" t="s">
        <v>13</v>
      </c>
      <c r="H71" t="s">
        <v>10</v>
      </c>
      <c r="I71">
        <v>54</v>
      </c>
      <c r="J71" s="1">
        <v>44434</v>
      </c>
      <c r="K71" s="2">
        <f>DATOS[[#This Row],[PRECIO_UNITARIO]]*0.95</f>
        <v>24.780991371889019</v>
      </c>
    </row>
    <row r="72" spans="1:11" x14ac:dyDescent="0.25">
      <c r="A72">
        <v>71</v>
      </c>
      <c r="B72" t="s">
        <v>11</v>
      </c>
      <c r="C72">
        <v>5</v>
      </c>
      <c r="D72" s="2">
        <v>15.109616045683289</v>
      </c>
      <c r="E72" s="2">
        <v>3.2774702784700267</v>
      </c>
      <c r="F72" t="s">
        <v>12</v>
      </c>
      <c r="G72" t="s">
        <v>13</v>
      </c>
      <c r="H72" t="s">
        <v>10</v>
      </c>
      <c r="I72">
        <v>30</v>
      </c>
      <c r="J72" s="1">
        <v>43654</v>
      </c>
      <c r="K72" s="2">
        <f>DATOS[[#This Row],[PRECIO_UNITARIO]]*0.95</f>
        <v>14.354135243399124</v>
      </c>
    </row>
    <row r="73" spans="1:11" x14ac:dyDescent="0.25">
      <c r="A73">
        <v>72</v>
      </c>
      <c r="B73" t="s">
        <v>11</v>
      </c>
      <c r="C73">
        <v>4</v>
      </c>
      <c r="D73" s="2">
        <v>8.9894468288305607</v>
      </c>
      <c r="E73" s="2">
        <v>0.82098675968231039</v>
      </c>
      <c r="F73" t="s">
        <v>14</v>
      </c>
      <c r="G73" t="s">
        <v>13</v>
      </c>
      <c r="H73" t="s">
        <v>10</v>
      </c>
      <c r="I73">
        <v>32</v>
      </c>
      <c r="J73" s="1">
        <v>44485</v>
      </c>
      <c r="K73" s="2">
        <f>DATOS[[#This Row],[PRECIO_UNITARIO]]*0.95</f>
        <v>8.5399744873890331</v>
      </c>
    </row>
    <row r="74" spans="1:11" x14ac:dyDescent="0.25">
      <c r="A74">
        <v>73</v>
      </c>
      <c r="B74" t="s">
        <v>7</v>
      </c>
      <c r="C74">
        <v>1</v>
      </c>
      <c r="D74" s="2">
        <v>22.061687396407383</v>
      </c>
      <c r="E74" s="2">
        <v>10.745467211080916</v>
      </c>
      <c r="F74" t="s">
        <v>12</v>
      </c>
      <c r="G74" t="s">
        <v>13</v>
      </c>
      <c r="H74" t="s">
        <v>16</v>
      </c>
      <c r="I74">
        <v>22</v>
      </c>
      <c r="J74" s="1">
        <v>44443</v>
      </c>
      <c r="K74" s="2">
        <f>DATOS[[#This Row],[PRECIO_UNITARIO]]*0.95</f>
        <v>20.958603026587014</v>
      </c>
    </row>
    <row r="75" spans="1:11" x14ac:dyDescent="0.25">
      <c r="A75">
        <v>74</v>
      </c>
      <c r="B75" t="s">
        <v>11</v>
      </c>
      <c r="C75">
        <v>2</v>
      </c>
      <c r="D75" s="2">
        <v>44.632561302531435</v>
      </c>
      <c r="E75" s="2">
        <v>43.027373189869884</v>
      </c>
      <c r="F75" t="s">
        <v>12</v>
      </c>
      <c r="G75" t="s">
        <v>13</v>
      </c>
      <c r="H75" t="s">
        <v>10</v>
      </c>
      <c r="I75">
        <v>32</v>
      </c>
      <c r="J75" s="1">
        <v>43574</v>
      </c>
      <c r="K75" s="2">
        <f>DATOS[[#This Row],[PRECIO_UNITARIO]]*0.95</f>
        <v>42.400933237404864</v>
      </c>
    </row>
    <row r="76" spans="1:11" x14ac:dyDescent="0.25">
      <c r="A76">
        <v>75</v>
      </c>
      <c r="B76" t="s">
        <v>11</v>
      </c>
      <c r="C76">
        <v>2</v>
      </c>
      <c r="D76" s="2">
        <v>10.339142441487336</v>
      </c>
      <c r="E76" s="2">
        <v>6.8429001226317254</v>
      </c>
      <c r="F76" t="s">
        <v>12</v>
      </c>
      <c r="G76" t="s">
        <v>13</v>
      </c>
      <c r="H76" t="s">
        <v>10</v>
      </c>
      <c r="I76">
        <v>74</v>
      </c>
      <c r="J76" s="1">
        <v>44555</v>
      </c>
      <c r="K76" s="2">
        <f>DATOS[[#This Row],[PRECIO_UNITARIO]]*0.95</f>
        <v>9.8221853194129682</v>
      </c>
    </row>
    <row r="77" spans="1:11" x14ac:dyDescent="0.25">
      <c r="A77">
        <v>76</v>
      </c>
      <c r="B77" t="s">
        <v>11</v>
      </c>
      <c r="C77">
        <v>4</v>
      </c>
      <c r="D77" s="2">
        <v>11.407381726814524</v>
      </c>
      <c r="E77" s="2">
        <v>10.204502388998518</v>
      </c>
      <c r="F77" t="s">
        <v>12</v>
      </c>
      <c r="G77" t="s">
        <v>13</v>
      </c>
      <c r="H77" t="s">
        <v>10</v>
      </c>
      <c r="I77">
        <v>62</v>
      </c>
      <c r="J77" s="1">
        <v>44309</v>
      </c>
      <c r="K77" s="2">
        <f>DATOS[[#This Row],[PRECIO_UNITARIO]]*0.95</f>
        <v>10.837012640473798</v>
      </c>
    </row>
    <row r="78" spans="1:11" x14ac:dyDescent="0.25">
      <c r="A78">
        <v>77</v>
      </c>
      <c r="B78" t="s">
        <v>7</v>
      </c>
      <c r="C78">
        <v>2</v>
      </c>
      <c r="D78" s="2">
        <v>12.794203680107092</v>
      </c>
      <c r="E78" s="2">
        <v>12.429094976410923</v>
      </c>
      <c r="F78" t="s">
        <v>12</v>
      </c>
      <c r="G78" t="s">
        <v>13</v>
      </c>
      <c r="H78" t="s">
        <v>10</v>
      </c>
      <c r="I78">
        <v>42</v>
      </c>
      <c r="J78" s="1">
        <v>44305</v>
      </c>
      <c r="K78" s="2">
        <f>DATOS[[#This Row],[PRECIO_UNITARIO]]*0.95</f>
        <v>12.154493496101736</v>
      </c>
    </row>
    <row r="79" spans="1:11" x14ac:dyDescent="0.25">
      <c r="A79">
        <v>78</v>
      </c>
      <c r="B79" t="s">
        <v>11</v>
      </c>
      <c r="C79">
        <v>4</v>
      </c>
      <c r="D79" s="2">
        <v>1.7396308282170703</v>
      </c>
      <c r="E79" s="2">
        <v>0.52883016197337285</v>
      </c>
      <c r="F79" t="s">
        <v>12</v>
      </c>
      <c r="G79" t="s">
        <v>13</v>
      </c>
      <c r="H79" t="s">
        <v>10</v>
      </c>
      <c r="I79">
        <v>28</v>
      </c>
      <c r="J79" s="1">
        <v>43694</v>
      </c>
      <c r="K79" s="2">
        <f>DATOS[[#This Row],[PRECIO_UNITARIO]]*0.95</f>
        <v>1.6526492868062166</v>
      </c>
    </row>
    <row r="80" spans="1:11" x14ac:dyDescent="0.25">
      <c r="A80">
        <v>79</v>
      </c>
      <c r="B80" t="s">
        <v>11</v>
      </c>
      <c r="C80">
        <v>3</v>
      </c>
      <c r="D80" s="2">
        <v>31.400841436984102</v>
      </c>
      <c r="E80" s="2">
        <v>28.686917845399666</v>
      </c>
      <c r="F80" t="s">
        <v>12</v>
      </c>
      <c r="G80" t="s">
        <v>13</v>
      </c>
      <c r="H80" t="s">
        <v>10</v>
      </c>
      <c r="I80">
        <v>38</v>
      </c>
      <c r="J80" s="1">
        <v>44255</v>
      </c>
      <c r="K80" s="2">
        <f>DATOS[[#This Row],[PRECIO_UNITARIO]]*0.95</f>
        <v>29.830799365134897</v>
      </c>
    </row>
    <row r="81" spans="1:11" x14ac:dyDescent="0.25">
      <c r="A81">
        <v>80</v>
      </c>
      <c r="B81" t="s">
        <v>7</v>
      </c>
      <c r="C81">
        <v>2</v>
      </c>
      <c r="D81" s="2">
        <v>13.01343966261066</v>
      </c>
      <c r="E81" s="2">
        <v>4.1571463307284606</v>
      </c>
      <c r="F81" t="s">
        <v>8</v>
      </c>
      <c r="G81" t="s">
        <v>13</v>
      </c>
      <c r="H81" t="s">
        <v>10</v>
      </c>
      <c r="I81">
        <v>54</v>
      </c>
      <c r="J81" s="1">
        <v>44313</v>
      </c>
      <c r="K81" s="2">
        <f>DATOS[[#This Row],[PRECIO_UNITARIO]]*0.95</f>
        <v>12.362767679480125</v>
      </c>
    </row>
    <row r="82" spans="1:11" x14ac:dyDescent="0.25">
      <c r="A82">
        <v>81</v>
      </c>
      <c r="B82" t="s">
        <v>11</v>
      </c>
      <c r="C82">
        <v>2</v>
      </c>
      <c r="D82" s="2">
        <v>22.72868650638263</v>
      </c>
      <c r="E82" s="2">
        <v>4.4259461678202108</v>
      </c>
      <c r="F82" t="s">
        <v>14</v>
      </c>
      <c r="G82" t="s">
        <v>13</v>
      </c>
      <c r="H82" t="s">
        <v>10</v>
      </c>
      <c r="I82">
        <v>68</v>
      </c>
      <c r="J82" s="1">
        <v>43634</v>
      </c>
      <c r="K82" s="2">
        <f>DATOS[[#This Row],[PRECIO_UNITARIO]]*0.95</f>
        <v>21.592252181063497</v>
      </c>
    </row>
    <row r="83" spans="1:11" x14ac:dyDescent="0.25">
      <c r="A83">
        <v>82</v>
      </c>
      <c r="B83" t="s">
        <v>11</v>
      </c>
      <c r="C83">
        <v>6</v>
      </c>
      <c r="D83" s="2">
        <v>1.7107864270561157</v>
      </c>
      <c r="E83" s="2">
        <v>0.26000190236085047</v>
      </c>
      <c r="F83" t="s">
        <v>12</v>
      </c>
      <c r="G83" t="s">
        <v>13</v>
      </c>
      <c r="H83" t="s">
        <v>16</v>
      </c>
      <c r="I83">
        <v>30</v>
      </c>
      <c r="J83" s="1">
        <v>44279</v>
      </c>
      <c r="K83" s="2">
        <f>DATOS[[#This Row],[PRECIO_UNITARIO]]*0.95</f>
        <v>1.6252471057033098</v>
      </c>
    </row>
    <row r="84" spans="1:11" x14ac:dyDescent="0.25">
      <c r="A84">
        <v>83</v>
      </c>
      <c r="B84" t="s">
        <v>11</v>
      </c>
      <c r="C84">
        <v>4</v>
      </c>
      <c r="D84" s="2">
        <v>35.761688835496017</v>
      </c>
      <c r="E84" s="2">
        <v>14.384265956461588</v>
      </c>
      <c r="F84" t="s">
        <v>15</v>
      </c>
      <c r="G84" t="s">
        <v>13</v>
      </c>
      <c r="H84" t="s">
        <v>10</v>
      </c>
      <c r="I84">
        <v>36</v>
      </c>
      <c r="J84" s="1">
        <v>43484</v>
      </c>
      <c r="K84" s="2">
        <f>DATOS[[#This Row],[PRECIO_UNITARIO]]*0.95</f>
        <v>33.973604393721217</v>
      </c>
    </row>
    <row r="85" spans="1:11" x14ac:dyDescent="0.25">
      <c r="A85">
        <v>84</v>
      </c>
      <c r="B85" t="s">
        <v>11</v>
      </c>
      <c r="C85">
        <v>3</v>
      </c>
      <c r="D85" s="2">
        <v>44.976937732185732</v>
      </c>
      <c r="E85" s="2">
        <v>24.668165359145899</v>
      </c>
      <c r="F85" t="s">
        <v>12</v>
      </c>
      <c r="G85" t="s">
        <v>13</v>
      </c>
      <c r="H85" t="s">
        <v>10</v>
      </c>
      <c r="I85">
        <v>44</v>
      </c>
      <c r="J85" s="1">
        <v>43917</v>
      </c>
      <c r="K85" s="2">
        <f>DATOS[[#This Row],[PRECIO_UNITARIO]]*0.95</f>
        <v>42.728090845576446</v>
      </c>
    </row>
    <row r="86" spans="1:11" x14ac:dyDescent="0.25">
      <c r="A86">
        <v>85</v>
      </c>
      <c r="B86" t="s">
        <v>7</v>
      </c>
      <c r="C86">
        <v>2</v>
      </c>
      <c r="D86" s="2">
        <v>45.428492409081521</v>
      </c>
      <c r="E86" s="2">
        <v>37.320800022732506</v>
      </c>
      <c r="F86" t="s">
        <v>15</v>
      </c>
      <c r="G86" t="s">
        <v>13</v>
      </c>
      <c r="H86" t="s">
        <v>10</v>
      </c>
      <c r="I86">
        <v>44</v>
      </c>
      <c r="J86" s="1">
        <v>44313</v>
      </c>
      <c r="K86" s="2">
        <f>DATOS[[#This Row],[PRECIO_UNITARIO]]*0.95</f>
        <v>43.157067788627444</v>
      </c>
    </row>
    <row r="87" spans="1:11" x14ac:dyDescent="0.25">
      <c r="A87">
        <v>86</v>
      </c>
      <c r="B87" t="s">
        <v>11</v>
      </c>
      <c r="C87">
        <v>1</v>
      </c>
      <c r="D87" s="2">
        <v>39.57627246459424</v>
      </c>
      <c r="E87" s="2">
        <v>0.16069926809096605</v>
      </c>
      <c r="F87" t="s">
        <v>12</v>
      </c>
      <c r="G87" t="s">
        <v>13</v>
      </c>
      <c r="H87" t="s">
        <v>10</v>
      </c>
      <c r="I87">
        <v>62</v>
      </c>
      <c r="J87" s="1">
        <v>44296</v>
      </c>
      <c r="K87" s="2">
        <f>DATOS[[#This Row],[PRECIO_UNITARIO]]*0.95</f>
        <v>37.597458841364528</v>
      </c>
    </row>
    <row r="88" spans="1:11" x14ac:dyDescent="0.25">
      <c r="A88">
        <v>87</v>
      </c>
      <c r="B88" t="s">
        <v>7</v>
      </c>
      <c r="C88">
        <v>6</v>
      </c>
      <c r="D88" s="2">
        <v>28.415276255978149</v>
      </c>
      <c r="E88" s="2">
        <v>2.3384496159548935</v>
      </c>
      <c r="F88" t="s">
        <v>14</v>
      </c>
      <c r="G88" t="s">
        <v>13</v>
      </c>
      <c r="H88" t="s">
        <v>16</v>
      </c>
      <c r="I88">
        <v>48</v>
      </c>
      <c r="J88" s="1">
        <v>44013</v>
      </c>
      <c r="K88" s="2">
        <f>DATOS[[#This Row],[PRECIO_UNITARIO]]*0.95</f>
        <v>26.994512443179239</v>
      </c>
    </row>
    <row r="89" spans="1:11" x14ac:dyDescent="0.25">
      <c r="A89">
        <v>88</v>
      </c>
      <c r="B89" t="s">
        <v>7</v>
      </c>
      <c r="C89">
        <v>4</v>
      </c>
      <c r="D89" s="2">
        <v>35.312407355978124</v>
      </c>
      <c r="E89" s="2">
        <v>19.481094162980714</v>
      </c>
      <c r="F89" t="s">
        <v>12</v>
      </c>
      <c r="G89" t="s">
        <v>13</v>
      </c>
      <c r="H89" t="s">
        <v>10</v>
      </c>
      <c r="I89">
        <v>36</v>
      </c>
      <c r="J89" s="1">
        <v>44458</v>
      </c>
      <c r="K89" s="2">
        <f>DATOS[[#This Row],[PRECIO_UNITARIO]]*0.95</f>
        <v>33.546786988179214</v>
      </c>
    </row>
    <row r="90" spans="1:11" x14ac:dyDescent="0.25">
      <c r="A90">
        <v>89</v>
      </c>
      <c r="B90" t="s">
        <v>11</v>
      </c>
      <c r="C90">
        <v>1</v>
      </c>
      <c r="D90" s="2">
        <v>9.5882619977711023</v>
      </c>
      <c r="E90" s="2">
        <v>9.5019487275155914</v>
      </c>
      <c r="F90" t="s">
        <v>12</v>
      </c>
      <c r="G90" t="s">
        <v>13</v>
      </c>
      <c r="H90" t="s">
        <v>16</v>
      </c>
      <c r="I90">
        <v>20</v>
      </c>
      <c r="J90" s="1">
        <v>44476</v>
      </c>
      <c r="K90" s="2">
        <f>DATOS[[#This Row],[PRECIO_UNITARIO]]*0.95</f>
        <v>9.108848897882547</v>
      </c>
    </row>
    <row r="91" spans="1:11" x14ac:dyDescent="0.25">
      <c r="A91">
        <v>90</v>
      </c>
      <c r="B91" t="s">
        <v>11</v>
      </c>
      <c r="C91">
        <v>6</v>
      </c>
      <c r="D91" s="2">
        <v>2.9510464734184225</v>
      </c>
      <c r="E91" s="2">
        <v>0.92288142879173618</v>
      </c>
      <c r="F91" t="s">
        <v>12</v>
      </c>
      <c r="G91" t="s">
        <v>13</v>
      </c>
      <c r="H91" t="s">
        <v>10</v>
      </c>
      <c r="I91">
        <v>42</v>
      </c>
      <c r="J91" s="1">
        <v>43981</v>
      </c>
      <c r="K91" s="2">
        <f>DATOS[[#This Row],[PRECIO_UNITARIO]]*0.95</f>
        <v>2.8034941497475012</v>
      </c>
    </row>
    <row r="92" spans="1:11" x14ac:dyDescent="0.25">
      <c r="A92">
        <v>91</v>
      </c>
      <c r="B92" t="s">
        <v>11</v>
      </c>
      <c r="C92">
        <v>4</v>
      </c>
      <c r="D92" s="2">
        <v>29.53214373309422</v>
      </c>
      <c r="E92" s="2">
        <v>18.457998359962399</v>
      </c>
      <c r="F92" t="s">
        <v>12</v>
      </c>
      <c r="G92" t="s">
        <v>13</v>
      </c>
      <c r="H92" t="s">
        <v>10</v>
      </c>
      <c r="I92">
        <v>54</v>
      </c>
      <c r="J92" s="1">
        <v>43824</v>
      </c>
      <c r="K92" s="2">
        <f>DATOS[[#This Row],[PRECIO_UNITARIO]]*0.95</f>
        <v>28.055536546439509</v>
      </c>
    </row>
    <row r="93" spans="1:11" x14ac:dyDescent="0.25">
      <c r="A93">
        <v>92</v>
      </c>
      <c r="B93" t="s">
        <v>11</v>
      </c>
      <c r="C93">
        <v>1</v>
      </c>
      <c r="D93" s="2">
        <v>9.3430963934807494</v>
      </c>
      <c r="E93" s="2">
        <v>5.9054692056157236</v>
      </c>
      <c r="F93" t="s">
        <v>12</v>
      </c>
      <c r="G93" t="s">
        <v>13</v>
      </c>
      <c r="H93" t="s">
        <v>10</v>
      </c>
      <c r="I93">
        <v>54</v>
      </c>
      <c r="J93" s="1">
        <v>43961</v>
      </c>
      <c r="K93" s="2">
        <f>DATOS[[#This Row],[PRECIO_UNITARIO]]*0.95</f>
        <v>8.8759415738067116</v>
      </c>
    </row>
    <row r="94" spans="1:11" x14ac:dyDescent="0.25">
      <c r="A94">
        <v>93</v>
      </c>
      <c r="B94" t="s">
        <v>7</v>
      </c>
      <c r="C94">
        <v>5</v>
      </c>
      <c r="D94" s="2">
        <v>44.322233185059936</v>
      </c>
      <c r="E94" s="2">
        <v>15.464344048303028</v>
      </c>
      <c r="F94" t="s">
        <v>12</v>
      </c>
      <c r="G94" t="s">
        <v>13</v>
      </c>
      <c r="H94" t="s">
        <v>10</v>
      </c>
      <c r="I94">
        <v>72</v>
      </c>
      <c r="J94" s="1">
        <v>43710</v>
      </c>
      <c r="K94" s="2">
        <f>DATOS[[#This Row],[PRECIO_UNITARIO]]*0.95</f>
        <v>42.106121525806934</v>
      </c>
    </row>
    <row r="95" spans="1:11" x14ac:dyDescent="0.25">
      <c r="A95">
        <v>94</v>
      </c>
      <c r="B95" t="s">
        <v>11</v>
      </c>
      <c r="C95">
        <v>17</v>
      </c>
      <c r="D95" s="2">
        <v>46.939995558585963</v>
      </c>
      <c r="E95" s="2">
        <v>7.5666693685524198</v>
      </c>
      <c r="F95" t="s">
        <v>12</v>
      </c>
      <c r="G95" t="s">
        <v>13</v>
      </c>
      <c r="H95" t="s">
        <v>10</v>
      </c>
      <c r="I95">
        <v>30</v>
      </c>
      <c r="J95" s="1">
        <v>43901</v>
      </c>
      <c r="K95" s="2">
        <f>DATOS[[#This Row],[PRECIO_UNITARIO]]*0.95</f>
        <v>44.592995780656665</v>
      </c>
    </row>
    <row r="96" spans="1:11" x14ac:dyDescent="0.25">
      <c r="A96">
        <v>95</v>
      </c>
      <c r="B96" t="s">
        <v>7</v>
      </c>
      <c r="C96">
        <v>3</v>
      </c>
      <c r="D96" s="2">
        <v>17.742413695164139</v>
      </c>
      <c r="E96" s="2">
        <v>12.362095198678205</v>
      </c>
      <c r="F96" t="s">
        <v>17</v>
      </c>
      <c r="G96" t="s">
        <v>13</v>
      </c>
      <c r="H96" t="s">
        <v>10</v>
      </c>
      <c r="I96">
        <v>46</v>
      </c>
      <c r="J96" s="1">
        <v>43871</v>
      </c>
      <c r="K96" s="2">
        <f>DATOS[[#This Row],[PRECIO_UNITARIO]]*0.95</f>
        <v>16.85529301040593</v>
      </c>
    </row>
    <row r="97" spans="1:11" x14ac:dyDescent="0.25">
      <c r="A97">
        <v>96</v>
      </c>
      <c r="B97" t="s">
        <v>7</v>
      </c>
      <c r="C97">
        <v>1</v>
      </c>
      <c r="D97" s="2">
        <v>5.7808079611236405</v>
      </c>
      <c r="E97" s="2">
        <v>3.1070920077371222</v>
      </c>
      <c r="F97" t="s">
        <v>14</v>
      </c>
      <c r="G97" t="s">
        <v>13</v>
      </c>
      <c r="H97" t="s">
        <v>10</v>
      </c>
      <c r="I97">
        <v>44</v>
      </c>
      <c r="J97" s="1">
        <v>44428</v>
      </c>
      <c r="K97" s="2">
        <f>DATOS[[#This Row],[PRECIO_UNITARIO]]*0.95</f>
        <v>5.4917675630674578</v>
      </c>
    </row>
    <row r="98" spans="1:11" x14ac:dyDescent="0.25">
      <c r="A98">
        <v>97</v>
      </c>
      <c r="B98" t="s">
        <v>11</v>
      </c>
      <c r="C98">
        <v>9</v>
      </c>
      <c r="D98" s="2">
        <v>7.9651321140972176E-2</v>
      </c>
      <c r="E98" s="2">
        <v>2.9254501455482911E-2</v>
      </c>
      <c r="F98" t="s">
        <v>12</v>
      </c>
      <c r="G98" t="s">
        <v>13</v>
      </c>
      <c r="H98" t="s">
        <v>10</v>
      </c>
      <c r="I98">
        <v>30</v>
      </c>
      <c r="J98" s="1">
        <v>44008</v>
      </c>
      <c r="K98" s="2">
        <f>DATOS[[#This Row],[PRECIO_UNITARIO]]*0.95</f>
        <v>7.5668755083923567E-2</v>
      </c>
    </row>
    <row r="99" spans="1:11" x14ac:dyDescent="0.25">
      <c r="A99">
        <v>98</v>
      </c>
      <c r="B99" t="s">
        <v>11</v>
      </c>
      <c r="C99">
        <v>10</v>
      </c>
      <c r="D99" s="2">
        <v>22.402162015456351</v>
      </c>
      <c r="E99" s="2">
        <v>5.8072903464252796</v>
      </c>
      <c r="F99" t="s">
        <v>12</v>
      </c>
      <c r="G99" t="s">
        <v>13</v>
      </c>
      <c r="H99" t="s">
        <v>10</v>
      </c>
      <c r="I99">
        <v>52</v>
      </c>
      <c r="J99" s="1">
        <v>44503</v>
      </c>
      <c r="K99" s="2">
        <f>DATOS[[#This Row],[PRECIO_UNITARIO]]*0.95</f>
        <v>21.282053914683534</v>
      </c>
    </row>
    <row r="100" spans="1:11" x14ac:dyDescent="0.25">
      <c r="A100">
        <v>99</v>
      </c>
      <c r="B100" t="s">
        <v>11</v>
      </c>
      <c r="C100">
        <v>2</v>
      </c>
      <c r="D100" s="2">
        <v>0.9531952018327905</v>
      </c>
      <c r="E100" s="2">
        <v>0.37769640659564352</v>
      </c>
      <c r="F100" t="s">
        <v>12</v>
      </c>
      <c r="G100" t="s">
        <v>13</v>
      </c>
      <c r="H100" t="s">
        <v>10</v>
      </c>
      <c r="I100">
        <v>30</v>
      </c>
      <c r="J100" s="1">
        <v>44107</v>
      </c>
      <c r="K100" s="2">
        <f>DATOS[[#This Row],[PRECIO_UNITARIO]]*0.95</f>
        <v>0.90553544174115097</v>
      </c>
    </row>
    <row r="101" spans="1:11" x14ac:dyDescent="0.25">
      <c r="A101">
        <v>100</v>
      </c>
      <c r="B101" t="s">
        <v>11</v>
      </c>
      <c r="C101">
        <v>1</v>
      </c>
      <c r="D101" s="2">
        <v>2.7727410107135473</v>
      </c>
      <c r="E101" s="2">
        <v>2.6116911201956849</v>
      </c>
      <c r="F101" t="s">
        <v>12</v>
      </c>
      <c r="G101" t="s">
        <v>13</v>
      </c>
      <c r="H101" t="s">
        <v>10</v>
      </c>
      <c r="I101">
        <v>44</v>
      </c>
      <c r="J101" s="1">
        <v>44178</v>
      </c>
      <c r="K101" s="2">
        <f>DATOS[[#This Row],[PRECIO_UNITARIO]]*0.95</f>
        <v>2.6341039601778697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05753-52B1-4701-B711-1CD5E8B8EEC1}">
  <dimension ref="A1"/>
  <sheetViews>
    <sheetView workbookViewId="0">
      <selection activeCell="C9" sqref="C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Hoja3</vt:lpstr>
      <vt:lpstr>Hoja2</vt:lpstr>
      <vt:lpstr>Hoja4</vt:lpstr>
      <vt:lpstr>TABLA</vt:lpstr>
      <vt:lpstr>LINK_INTERNET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</dc:creator>
  <cp:lastModifiedBy>Salomón Quito</cp:lastModifiedBy>
  <dcterms:created xsi:type="dcterms:W3CDTF">2019-04-03T19:34:15Z</dcterms:created>
  <dcterms:modified xsi:type="dcterms:W3CDTF">2024-07-22T23:14:30Z</dcterms:modified>
</cp:coreProperties>
</file>