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son S\Downloads\"/>
    </mc:Choice>
  </mc:AlternateContent>
  <xr:revisionPtr revIDLastSave="0" documentId="13_ncr:1_{A1ABD8C9-E205-4D95-9484-E346AB7AB078}" xr6:coauthVersionLast="47" xr6:coauthVersionMax="47" xr10:uidLastSave="{00000000-0000-0000-0000-000000000000}"/>
  <bookViews>
    <workbookView xWindow="-108" yWindow="-108" windowWidth="23256" windowHeight="12576" activeTab="7" xr2:uid="{00000000-000D-0000-FFFF-FFFF00000000}"/>
  </bookViews>
  <sheets>
    <sheet name="CASO" sheetId="1" r:id="rId1"/>
    <sheet name="GUÍA" sheetId="2" r:id="rId2"/>
    <sheet name="DATOS" sheetId="3" r:id="rId3"/>
    <sheet name="KPIs" sheetId="4" r:id="rId4"/>
    <sheet name="PRIORIZACIÓN" sheetId="5" r:id="rId5"/>
    <sheet name="DASHBOARD" sheetId="6" r:id="rId6"/>
    <sheet name="PLAN" sheetId="7" r:id="rId7"/>
    <sheet name="LOG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5" l="1"/>
  <c r="F6" i="5"/>
  <c r="F5" i="5"/>
  <c r="F4" i="5"/>
  <c r="B11" i="4"/>
  <c r="B12" i="4" s="1"/>
  <c r="D12" i="4" s="1"/>
  <c r="B10" i="4"/>
  <c r="D10" i="4" s="1"/>
  <c r="B9" i="4"/>
  <c r="D9" i="4" s="1"/>
  <c r="B8" i="4"/>
  <c r="D8" i="4" s="1"/>
  <c r="B7" i="4"/>
  <c r="D7" i="4" s="1"/>
  <c r="B5" i="4"/>
  <c r="D5" i="4" s="1"/>
  <c r="B4" i="4"/>
  <c r="B6" i="4" s="1"/>
  <c r="D6" i="4" s="1"/>
  <c r="D4" i="4" l="1"/>
  <c r="D11" i="4"/>
</calcChain>
</file>

<file path=xl/sharedStrings.xml><?xml version="1.0" encoding="utf-8"?>
<sst xmlns="http://schemas.openxmlformats.org/spreadsheetml/2006/main" count="1061" uniqueCount="158">
  <si>
    <t>Caso práctico DDDM (RetailSmart) — guía para Excel/Power BI</t>
  </si>
  <si>
    <t>Contexto</t>
  </si>
  <si>
    <t>RetailSmart (retail + e-commerce) observa caída de margen en Online y quiebres de stock en 2 ciudades. La gerencia debe decidir en 2 semanas si: (A) aumentar inversión en marketing online, (B) optimizar inventario por ciudad, o (C) ajustar tiempos de entrega. Use el proceso de Toma de Decisiones Basada en Datos (DDDM) para formular la decisión, definir KPIs, visualizar, priorizar, ejecutar (plan), y documentar el razonamiento.</t>
  </si>
  <si>
    <t>Objetivo</t>
  </si>
  <si>
    <t>Tomar una decisión priorizada y justificable con datos: seleccionar 1 iniciativa principal y 1 secundaria, con KPIs, metas, plan de acción y registro de razonamiento.</t>
  </si>
  <si>
    <t>Entregables</t>
  </si>
  <si>
    <t>1) Hoja KPIs completa (valores actuales + metas). 2) Hoja DASHBOARD con gráficos. 3) Hoja PRIORIZACIÓN con puntuación y ranking. 4) Hoja PLAN con actividades, responsable, plazo e indicadores. 5) Registro de razonamiento en LOG.</t>
  </si>
  <si>
    <t>Instrucciones</t>
  </si>
  <si>
    <t>Siga los pasos en la hoja GUÍA. Complete celdas amarillas. No modifique fórmulas en verde.</t>
  </si>
  <si>
    <t>Guía paso a paso (DDDM)</t>
  </si>
  <si>
    <t>Etapa</t>
  </si>
  <si>
    <t>Qué hacer en el archivo</t>
  </si>
  <si>
    <t>Paso 1 — Contexto del negocio</t>
  </si>
  <si>
    <t>Describa el problema y sus hipótesis (CASO!B3). Identifique restricciones (tiempo, presupuesto, capacidad logística).</t>
  </si>
  <si>
    <t>Paso 2 — Definir KPIs y metas</t>
  </si>
  <si>
    <t>En la hoja KPIs: seleccione KPIs de actuación (leading) y de resultado (lagging), y defina metas y fecha objetivo.</t>
  </si>
  <si>
    <t>Paso 3 — Visualizar</t>
  </si>
  <si>
    <t>En DASHBOARD: use tablas dinámicas o gráficos para observar tendencias: ingresos, margen, marketing, devoluciones, entrega.</t>
  </si>
  <si>
    <t>Paso 4 — Plan de acción (borrador)</t>
  </si>
  <si>
    <t>En PLAN: describa actividades, responsables, plazo, presupuesto y controles (KPIs).</t>
  </si>
  <si>
    <t>Paso 5 — Priorizar decisiones</t>
  </si>
  <si>
    <t>En PRIORIZACIÓN: puntúe impacto, esfuerzo, riesgo y alineación. Seleccione 1 iniciativa principal y 1 secundaria.</t>
  </si>
  <si>
    <t>Paso 6 — Ejecutar (simulado)</t>
  </si>
  <si>
    <t>Defina hitos y puntos de control. Complete responsables y fechas. Considere un piloto en 1 ciudad/categoría.</t>
  </si>
  <si>
    <t>Paso 7 — Analizar resultados</t>
  </si>
  <si>
    <t>Defina cómo evaluará éxito/fracaso (brecha vs meta). Anote supuestos y hallazgos en LOG.</t>
  </si>
  <si>
    <t>Paso 8 — Bucle de aprendizaje</t>
  </si>
  <si>
    <t>Escriba 3 aprendizajes: qué medir mejor, qué sesgos evitar, qué estándar/plantilla actualizar para próximas decisiones.</t>
  </si>
  <si>
    <t>Nota</t>
  </si>
  <si>
    <t>Las etapas siguen un enfoque disciplinado: comprender contexto, definir KPIs, visualizar, plan de acción, priorizar, ejecutar, analizar resultados y bucle de aprendizaje.</t>
  </si>
  <si>
    <t>Fecha</t>
  </si>
  <si>
    <t>Tienda</t>
  </si>
  <si>
    <t>Ciudad</t>
  </si>
  <si>
    <t>Canal</t>
  </si>
  <si>
    <t>Producto</t>
  </si>
  <si>
    <t>Categoria</t>
  </si>
  <si>
    <t>Cantidad</t>
  </si>
  <si>
    <t>Precio</t>
  </si>
  <si>
    <t>CostoUnit</t>
  </si>
  <si>
    <t>MarketingUSD</t>
  </si>
  <si>
    <t>DiasEntrega</t>
  </si>
  <si>
    <t>Devolucion</t>
  </si>
  <si>
    <t>Ingreso</t>
  </si>
  <si>
    <t>Costo</t>
  </si>
  <si>
    <t>Margen</t>
  </si>
  <si>
    <t>S05</t>
  </si>
  <si>
    <t>Manta</t>
  </si>
  <si>
    <t>Online</t>
  </si>
  <si>
    <t>Leche</t>
  </si>
  <si>
    <t>Alimentos</t>
  </si>
  <si>
    <t>Quito</t>
  </si>
  <si>
    <t>Café</t>
  </si>
  <si>
    <t>Bebidas</t>
  </si>
  <si>
    <t>S01</t>
  </si>
  <si>
    <t>Cereal</t>
  </si>
  <si>
    <t>S02</t>
  </si>
  <si>
    <t>Té</t>
  </si>
  <si>
    <t>S06</t>
  </si>
  <si>
    <t>Guayaquil</t>
  </si>
  <si>
    <t>S03</t>
  </si>
  <si>
    <t>Cuenca</t>
  </si>
  <si>
    <t>Ambato</t>
  </si>
  <si>
    <t>Galletas</t>
  </si>
  <si>
    <t>Snacks</t>
  </si>
  <si>
    <t>Pan</t>
  </si>
  <si>
    <t>S04</t>
  </si>
  <si>
    <t>Jugo</t>
  </si>
  <si>
    <t>Chocolate</t>
  </si>
  <si>
    <t>KPIs (Actuación y Resultado) + Metas</t>
  </si>
  <si>
    <t>KPI</t>
  </si>
  <si>
    <t>Actual</t>
  </si>
  <si>
    <t>Meta</t>
  </si>
  <si>
    <t>Brecha</t>
  </si>
  <si>
    <t>Interpretación</t>
  </si>
  <si>
    <t>Ingreso total (USD)</t>
  </si>
  <si>
    <t>Resultado: mide ventas totales del periodo.</t>
  </si>
  <si>
    <t>Margen total (USD)</t>
  </si>
  <si>
    <t>Resultado: utilidad bruta total.</t>
  </si>
  <si>
    <t>Margen %</t>
  </si>
  <si>
    <t>Resultado: rentabilidad del negocio.</t>
  </si>
  <si>
    <t>Marketing total (USD)</t>
  </si>
  <si>
    <t>Actuación: inversión para generar demanda.</t>
  </si>
  <si>
    <t>ROI Marketing (Margen/Marketing)</t>
  </si>
  <si>
    <t>Eficiencia: retorno por dólar invertido.</t>
  </si>
  <si>
    <t>Devoluciones (%)</t>
  </si>
  <si>
    <t>Calidad: impacto en satisfacción y costos.</t>
  </si>
  <si>
    <t>Tiempo entrega prom. (días, online)</t>
  </si>
  <si>
    <t>Operación: afecta experiencia.</t>
  </si>
  <si>
    <t>Ingreso Online (USD)</t>
  </si>
  <si>
    <t>Segmento: desempeño canal Online.</t>
  </si>
  <si>
    <t>Margen Online %</t>
  </si>
  <si>
    <t>Rentabilidad por canal.</t>
  </si>
  <si>
    <t>Completar</t>
  </si>
  <si>
    <t>Defina metas realistas para 60 días (ej.: subir Margen % a 0.32; bajar Entrega a 2.5 días).</t>
  </si>
  <si>
    <t>Priorización de iniciativas (cuadro de prioridades)</t>
  </si>
  <si>
    <t>Iniciativa</t>
  </si>
  <si>
    <t>Impacto (1-5)</t>
  </si>
  <si>
    <t>Esfuerzo (1-5)</t>
  </si>
  <si>
    <t>Riesgo (1-5)</t>
  </si>
  <si>
    <t>Alineación (1-5)</t>
  </si>
  <si>
    <t>Puntaje</t>
  </si>
  <si>
    <t>Notas / evidencia</t>
  </si>
  <si>
    <t>Aumentar marketing online (piloto 4 semanas)</t>
  </si>
  <si>
    <t>¿Mejora ingreso online sin destruir margen?</t>
  </si>
  <si>
    <t>Optimizar inventario por ciudad (reabastecimiento semanal)</t>
  </si>
  <si>
    <t>¿Reduce quiebres y devoluciones?</t>
  </si>
  <si>
    <t>Reducir tiempo de entrega (alianza logística)</t>
  </si>
  <si>
    <t>¿Impacta satisfacción y ventas online?</t>
  </si>
  <si>
    <t>Ajuste de precios por categoría (promos inteligentes)</t>
  </si>
  <si>
    <t>¿Mejora margen % sin caer ventas?</t>
  </si>
  <si>
    <t>Selección</t>
  </si>
  <si>
    <t>Elija 1 iniciativa principal (mayor puntaje) y 1 secundaria. Justifique en LOG.</t>
  </si>
  <si>
    <t>Dashboard (tablas y gráficos incluidos)</t>
  </si>
  <si>
    <t>Sugerencia</t>
  </si>
  <si>
    <t>Use filtros por Ciudad/Canal/Categoría. Compare Ingreso vs Margen vs Marketing.</t>
  </si>
  <si>
    <t>Resumen por Canal</t>
  </si>
  <si>
    <t>Margen por Ciudad</t>
  </si>
  <si>
    <t>Top Productos por Ingreso</t>
  </si>
  <si>
    <t>Plan de acción (para la iniciativa seleccionada)</t>
  </si>
  <si>
    <t>Actividad</t>
  </si>
  <si>
    <t>Descripción</t>
  </si>
  <si>
    <t>Responsable</t>
  </si>
  <si>
    <t>Plazo</t>
  </si>
  <si>
    <t>Costo (USD)</t>
  </si>
  <si>
    <t>KPI de control</t>
  </si>
  <si>
    <t>Ejemplo (puede reemplazar)</t>
  </si>
  <si>
    <t>Piloto en 1 ciudad</t>
  </si>
  <si>
    <t>Ejecutar piloto 4 semanas en Quito para Online.</t>
  </si>
  <si>
    <t>PM Comercial</t>
  </si>
  <si>
    <t>4 sem</t>
  </si>
  <si>
    <t>Ingreso Online; ROI Marketing</t>
  </si>
  <si>
    <t>Optimización inventario</t>
  </si>
  <si>
    <t>Ajustar reposición semanal en top 3 productos.</t>
  </si>
  <si>
    <t>Jefe Logística</t>
  </si>
  <si>
    <t>3 sem</t>
  </si>
  <si>
    <t>Devoluciones%; Margen %</t>
  </si>
  <si>
    <t>Monitoreo</t>
  </si>
  <si>
    <t>Revisión semanal de KPIs y hallazgos.</t>
  </si>
  <si>
    <t>Analista BI</t>
  </si>
  <si>
    <t>Semanal</t>
  </si>
  <si>
    <t>Margen%; Entrega prom.</t>
  </si>
  <si>
    <t>Registro de razonamiento (Decision Log)</t>
  </si>
  <si>
    <t>Elemento</t>
  </si>
  <si>
    <t>Detalle (qué, por qué, con qué evidencia)</t>
  </si>
  <si>
    <t>Hipótesis inicial</t>
  </si>
  <si>
    <t>¿Qué cree que está causando el problema?</t>
  </si>
  <si>
    <t>Evidencia clave</t>
  </si>
  <si>
    <t>¿Qué tabla/gráfico respalda su decisión? (cite hoja/celda o gráfico).</t>
  </si>
  <si>
    <t>Supuestos</t>
  </si>
  <si>
    <t>Supuestos que podrían fallar (ej.: precios estables, demanda constante).</t>
  </si>
  <si>
    <t>Riesgos</t>
  </si>
  <si>
    <t>Riesgos y mitigaciones.</t>
  </si>
  <si>
    <t>Decisión final</t>
  </si>
  <si>
    <t>Iniciativa principal y secundaria + justificación basada en KPIs y priorización.</t>
  </si>
  <si>
    <t>Criterio de éxito</t>
  </si>
  <si>
    <t>Condición medible para declarar éxito/fracaso (metas en KPIs).</t>
  </si>
  <si>
    <t>Aprendizajes</t>
  </si>
  <si>
    <t>3 aprendizajes para mejorar el proceso (plantillas, mediciones, comunicación).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</si>
</sst>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2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2" fillId="4" borderId="1" xfId="0" applyFont="1" applyFill="1" applyBorder="1"/>
    <xf numFmtId="0" fontId="0" fillId="0" borderId="1" xfId="0" applyBorder="1"/>
    <xf numFmtId="0" fontId="2" fillId="5" borderId="1" xfId="0" applyFont="1" applyFill="1" applyBorder="1" applyAlignment="1">
      <alignment horizontal="center"/>
    </xf>
    <xf numFmtId="0" fontId="0" fillId="6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vertical="top" wrapText="1"/>
    </xf>
    <xf numFmtId="14" fontId="2" fillId="3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Ingreso por Canal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Ingreso</c:v>
          </c:tx>
          <c:invertIfNegative val="0"/>
          <c:cat>
            <c:strRef>
              <c:f>DASHBOARD!$B$7:$B$8</c:f>
              <c:strCache>
                <c:ptCount val="2"/>
                <c:pt idx="0">
                  <c:v>Online</c:v>
                </c:pt>
                <c:pt idx="1">
                  <c:v>Tienda</c:v>
                </c:pt>
              </c:strCache>
            </c:strRef>
          </c:cat>
          <c:val>
            <c:numRef>
              <c:f>DASHBOARD!$C$7:$C$8</c:f>
              <c:numCache>
                <c:formatCode>General</c:formatCode>
                <c:ptCount val="2"/>
                <c:pt idx="0">
                  <c:v>14672.12</c:v>
                </c:pt>
                <c:pt idx="1">
                  <c:v>16463.099999999999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74-48DB-873A-C1712A9A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Margen por Ciudad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Margen</c:v>
          </c:tx>
          <c:invertIfNegative val="0"/>
          <c:cat>
            <c:strRef>
              <c:f>DASHBOARD!$B$12:$B$16</c:f>
              <c:strCache>
                <c:ptCount val="5"/>
                <c:pt idx="0">
                  <c:v>Ambato</c:v>
                </c:pt>
                <c:pt idx="1">
                  <c:v>Cuenca</c:v>
                </c:pt>
                <c:pt idx="2">
                  <c:v>Guayaquil</c:v>
                </c:pt>
                <c:pt idx="3">
                  <c:v>Top Productos por Ingreso</c:v>
                </c:pt>
                <c:pt idx="4">
                  <c:v>Producto</c:v>
                </c:pt>
              </c:strCache>
            </c:strRef>
          </c:cat>
          <c:val>
            <c:numRef>
              <c:f>DASHBOARD!$C$12:$C$16</c:f>
              <c:numCache>
                <c:formatCode>General</c:formatCode>
                <c:ptCount val="5"/>
                <c:pt idx="0">
                  <c:v>1476.51</c:v>
                </c:pt>
                <c:pt idx="1">
                  <c:v>1948.34</c:v>
                </c:pt>
                <c:pt idx="2">
                  <c:v>2704.16</c:v>
                </c:pt>
                <c:pt idx="3">
                  <c:v>2029.07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0-4642-A2A8-C32E88BAB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20001"/>
        <c:axId val="50020002"/>
      </c:barChart>
      <c:catAx>
        <c:axId val="5002000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02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Top Productos (Ingreso)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Ingreso</c:v>
          </c:tx>
          <c:invertIfNegative val="0"/>
          <c:cat>
            <c:strRef>
              <c:f>DASHBOARD!$B$17:$B$24</c:f>
              <c:strCache>
                <c:ptCount val="8"/>
                <c:pt idx="0">
                  <c:v>Té</c:v>
                </c:pt>
                <c:pt idx="1">
                  <c:v>Café</c:v>
                </c:pt>
                <c:pt idx="2">
                  <c:v>Jugo</c:v>
                </c:pt>
                <c:pt idx="3">
                  <c:v>Pan</c:v>
                </c:pt>
                <c:pt idx="4">
                  <c:v>Galletas</c:v>
                </c:pt>
                <c:pt idx="5">
                  <c:v>Leche</c:v>
                </c:pt>
                <c:pt idx="6">
                  <c:v>Cereal</c:v>
                </c:pt>
                <c:pt idx="7">
                  <c:v>Chocolate</c:v>
                </c:pt>
              </c:strCache>
            </c:strRef>
          </c:cat>
          <c:val>
            <c:numRef>
              <c:f>DASHBOARD!$C$17:$C$24</c:f>
              <c:numCache>
                <c:formatCode>General</c:formatCode>
                <c:ptCount val="8"/>
                <c:pt idx="0">
                  <c:v>4871.79</c:v>
                </c:pt>
                <c:pt idx="1">
                  <c:v>4845.79</c:v>
                </c:pt>
                <c:pt idx="2">
                  <c:v>4491.38</c:v>
                </c:pt>
                <c:pt idx="3">
                  <c:v>4465.79</c:v>
                </c:pt>
                <c:pt idx="4">
                  <c:v>4157.95</c:v>
                </c:pt>
                <c:pt idx="5">
                  <c:v>3876.76</c:v>
                </c:pt>
                <c:pt idx="6">
                  <c:v>2397.52</c:v>
                </c:pt>
                <c:pt idx="7">
                  <c:v>2028.24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2-4D89-9416-7E6579199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30001"/>
        <c:axId val="50030002"/>
      </c:barChart>
      <c:catAx>
        <c:axId val="5003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5003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</xdr:colOff>
      <xdr:row>0</xdr:row>
      <xdr:rowOff>30480</xdr:rowOff>
    </xdr:from>
    <xdr:to>
      <xdr:col>13</xdr:col>
      <xdr:colOff>438150</xdr:colOff>
      <xdr:row>14</xdr:row>
      <xdr:rowOff>60960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99060</xdr:colOff>
      <xdr:row>14</xdr:row>
      <xdr:rowOff>152400</xdr:rowOff>
    </xdr:from>
    <xdr:to>
      <xdr:col>13</xdr:col>
      <xdr:colOff>468630</xdr:colOff>
      <xdr:row>29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106680</xdr:colOff>
      <xdr:row>29</xdr:row>
      <xdr:rowOff>121920</xdr:rowOff>
    </xdr:from>
    <xdr:to>
      <xdr:col>13</xdr:col>
      <xdr:colOff>476250</xdr:colOff>
      <xdr:row>42</xdr:row>
      <xdr:rowOff>120015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sqref="A1:B1"/>
    </sheetView>
  </sheetViews>
  <sheetFormatPr baseColWidth="10" defaultColWidth="8.88671875" defaultRowHeight="14.4" x14ac:dyDescent="0.3"/>
  <cols>
    <col min="1" max="1" width="18.6640625" customWidth="1"/>
    <col min="2" max="2" width="95.6640625" customWidth="1"/>
  </cols>
  <sheetData>
    <row r="1" spans="1:2" ht="18" x14ac:dyDescent="0.35">
      <c r="A1" s="8" t="s">
        <v>0</v>
      </c>
      <c r="B1" s="8"/>
    </row>
    <row r="3" spans="1:2" ht="57.6" x14ac:dyDescent="0.3">
      <c r="A3" s="1" t="s">
        <v>1</v>
      </c>
      <c r="B3" s="2" t="s">
        <v>2</v>
      </c>
    </row>
    <row r="5" spans="1:2" ht="28.8" x14ac:dyDescent="0.3">
      <c r="A5" s="1" t="s">
        <v>3</v>
      </c>
      <c r="B5" s="2" t="s">
        <v>4</v>
      </c>
    </row>
    <row r="7" spans="1:2" ht="43.2" x14ac:dyDescent="0.3">
      <c r="A7" s="1" t="s">
        <v>5</v>
      </c>
      <c r="B7" s="2" t="s">
        <v>6</v>
      </c>
    </row>
    <row r="9" spans="1:2" x14ac:dyDescent="0.3">
      <c r="A9" s="1" t="s">
        <v>7</v>
      </c>
      <c r="B9" s="2" t="s">
        <v>8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sqref="A1:B1"/>
    </sheetView>
  </sheetViews>
  <sheetFormatPr baseColWidth="10" defaultColWidth="8.88671875" defaultRowHeight="14.4" x14ac:dyDescent="0.3"/>
  <cols>
    <col min="1" max="1" width="23.5546875" customWidth="1"/>
    <col min="2" max="2" width="105.6640625" customWidth="1"/>
  </cols>
  <sheetData>
    <row r="1" spans="1:2" ht="18" x14ac:dyDescent="0.35">
      <c r="A1" s="8" t="s">
        <v>9</v>
      </c>
      <c r="B1" s="8"/>
    </row>
    <row r="3" spans="1:2" x14ac:dyDescent="0.3">
      <c r="A3" s="1" t="s">
        <v>10</v>
      </c>
      <c r="B3" s="1" t="s">
        <v>11</v>
      </c>
    </row>
    <row r="5" spans="1:2" ht="32.4" customHeight="1" x14ac:dyDescent="0.3">
      <c r="A5" s="2" t="s">
        <v>12</v>
      </c>
      <c r="B5" s="2" t="s">
        <v>13</v>
      </c>
    </row>
    <row r="6" spans="1:2" ht="28.8" x14ac:dyDescent="0.3">
      <c r="A6" s="2" t="s">
        <v>14</v>
      </c>
      <c r="B6" s="2" t="s">
        <v>15</v>
      </c>
    </row>
    <row r="7" spans="1:2" ht="28.8" x14ac:dyDescent="0.3">
      <c r="A7" s="2" t="s">
        <v>16</v>
      </c>
      <c r="B7" s="2" t="s">
        <v>17</v>
      </c>
    </row>
    <row r="8" spans="1:2" ht="33" customHeight="1" x14ac:dyDescent="0.3">
      <c r="A8" s="2" t="s">
        <v>18</v>
      </c>
      <c r="B8" s="2" t="s">
        <v>19</v>
      </c>
    </row>
    <row r="9" spans="1:2" ht="33.6" customHeight="1" x14ac:dyDescent="0.3">
      <c r="A9" s="2" t="s">
        <v>20</v>
      </c>
      <c r="B9" s="2" t="s">
        <v>21</v>
      </c>
    </row>
    <row r="10" spans="1:2" ht="32.4" customHeight="1" x14ac:dyDescent="0.3">
      <c r="A10" s="2" t="s">
        <v>22</v>
      </c>
      <c r="B10" s="2" t="s">
        <v>23</v>
      </c>
    </row>
    <row r="11" spans="1:2" ht="31.8" customHeight="1" x14ac:dyDescent="0.3">
      <c r="A11" s="2" t="s">
        <v>24</v>
      </c>
      <c r="B11" s="2" t="s">
        <v>25</v>
      </c>
    </row>
    <row r="12" spans="1:2" ht="28.8" x14ac:dyDescent="0.3">
      <c r="A12" s="2" t="s">
        <v>26</v>
      </c>
      <c r="B12" s="2" t="s">
        <v>27</v>
      </c>
    </row>
    <row r="13" spans="1:2" ht="28.8" x14ac:dyDescent="0.3">
      <c r="A13" s="3" t="s">
        <v>28</v>
      </c>
      <c r="B13" s="2" t="s">
        <v>29</v>
      </c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82"/>
  <sheetViews>
    <sheetView workbookViewId="0">
      <pane ySplit="1" topLeftCell="A2" activePane="bottomLeft" state="frozen"/>
      <selection pane="bottomLeft" sqref="A1:A1048576"/>
    </sheetView>
  </sheetViews>
  <sheetFormatPr baseColWidth="10" defaultColWidth="8.88671875" defaultRowHeight="14.4" x14ac:dyDescent="0.3"/>
  <cols>
    <col min="1" max="1" width="12.6640625" style="12" customWidth="1"/>
    <col min="2" max="15" width="12.6640625" customWidth="1"/>
  </cols>
  <sheetData>
    <row r="1" spans="1:15" x14ac:dyDescent="0.3">
      <c r="A1" s="10" t="s">
        <v>30</v>
      </c>
      <c r="B1" s="1" t="s">
        <v>31</v>
      </c>
      <c r="C1" s="1" t="s">
        <v>32</v>
      </c>
      <c r="D1" s="1" t="s">
        <v>33</v>
      </c>
      <c r="E1" s="1" t="s">
        <v>34</v>
      </c>
      <c r="F1" s="1" t="s">
        <v>35</v>
      </c>
      <c r="G1" s="1" t="s">
        <v>36</v>
      </c>
      <c r="H1" s="1" t="s">
        <v>37</v>
      </c>
      <c r="I1" s="1" t="s">
        <v>38</v>
      </c>
      <c r="J1" s="1" t="s">
        <v>39</v>
      </c>
      <c r="K1" s="1" t="s">
        <v>40</v>
      </c>
      <c r="L1" s="1" t="s">
        <v>41</v>
      </c>
      <c r="M1" s="1" t="s">
        <v>42</v>
      </c>
      <c r="N1" s="1" t="s">
        <v>43</v>
      </c>
      <c r="O1" s="1" t="s">
        <v>44</v>
      </c>
    </row>
    <row r="2" spans="1:15" x14ac:dyDescent="0.3">
      <c r="A2" s="11">
        <v>45658</v>
      </c>
      <c r="B2" s="4" t="s">
        <v>45</v>
      </c>
      <c r="C2" s="4" t="s">
        <v>46</v>
      </c>
      <c r="D2" s="4" t="s">
        <v>47</v>
      </c>
      <c r="E2" s="4" t="s">
        <v>48</v>
      </c>
      <c r="F2" s="4" t="s">
        <v>49</v>
      </c>
      <c r="G2" s="4">
        <v>30</v>
      </c>
      <c r="H2" s="4">
        <v>4.05</v>
      </c>
      <c r="I2" s="4">
        <v>2.57</v>
      </c>
      <c r="J2" s="4">
        <v>36.96</v>
      </c>
      <c r="K2" s="4">
        <v>0</v>
      </c>
      <c r="L2" s="4">
        <v>0</v>
      </c>
      <c r="M2" s="4">
        <v>121.5</v>
      </c>
      <c r="N2" s="4">
        <v>77.099999999999994</v>
      </c>
      <c r="O2" s="4">
        <v>44.4</v>
      </c>
    </row>
    <row r="3" spans="1:15" x14ac:dyDescent="0.3">
      <c r="A3" s="11">
        <v>45658</v>
      </c>
      <c r="B3" s="4" t="s">
        <v>45</v>
      </c>
      <c r="C3" s="4" t="s">
        <v>50</v>
      </c>
      <c r="D3" s="4" t="s">
        <v>47</v>
      </c>
      <c r="E3" s="4" t="s">
        <v>51</v>
      </c>
      <c r="F3" s="4" t="s">
        <v>52</v>
      </c>
      <c r="G3" s="4">
        <v>44</v>
      </c>
      <c r="H3" s="4">
        <v>5.72</v>
      </c>
      <c r="I3" s="4">
        <v>3.94</v>
      </c>
      <c r="J3" s="4">
        <v>47.15</v>
      </c>
      <c r="K3" s="4">
        <v>2</v>
      </c>
      <c r="L3" s="4">
        <v>0</v>
      </c>
      <c r="M3" s="4">
        <v>251.68</v>
      </c>
      <c r="N3" s="4">
        <v>173.36</v>
      </c>
      <c r="O3" s="4">
        <v>78.319999999999993</v>
      </c>
    </row>
    <row r="4" spans="1:15" x14ac:dyDescent="0.3">
      <c r="A4" s="11">
        <v>45659</v>
      </c>
      <c r="B4" s="4" t="s">
        <v>53</v>
      </c>
      <c r="C4" s="4" t="s">
        <v>50</v>
      </c>
      <c r="D4" s="4" t="s">
        <v>47</v>
      </c>
      <c r="E4" s="4" t="s">
        <v>54</v>
      </c>
      <c r="F4" s="4" t="s">
        <v>49</v>
      </c>
      <c r="G4" s="4">
        <v>29</v>
      </c>
      <c r="H4" s="4">
        <v>3.6</v>
      </c>
      <c r="I4" s="4">
        <v>2.63</v>
      </c>
      <c r="J4" s="4">
        <v>102.16</v>
      </c>
      <c r="K4" s="4">
        <v>1</v>
      </c>
      <c r="L4" s="4">
        <v>0</v>
      </c>
      <c r="M4" s="4">
        <v>104.4</v>
      </c>
      <c r="N4" s="4">
        <v>76.27</v>
      </c>
      <c r="O4" s="4">
        <v>28.13</v>
      </c>
    </row>
    <row r="5" spans="1:15" x14ac:dyDescent="0.3">
      <c r="A5" s="11">
        <v>45659</v>
      </c>
      <c r="B5" s="4" t="s">
        <v>55</v>
      </c>
      <c r="C5" s="4" t="s">
        <v>50</v>
      </c>
      <c r="D5" s="4" t="s">
        <v>31</v>
      </c>
      <c r="E5" s="4" t="s">
        <v>56</v>
      </c>
      <c r="F5" s="4" t="s">
        <v>52</v>
      </c>
      <c r="G5" s="4">
        <v>28</v>
      </c>
      <c r="H5" s="4">
        <v>5.69</v>
      </c>
      <c r="I5" s="4">
        <v>3.69</v>
      </c>
      <c r="J5" s="4">
        <v>18.71</v>
      </c>
      <c r="K5" s="4">
        <v>0</v>
      </c>
      <c r="L5" s="4">
        <v>0</v>
      </c>
      <c r="M5" s="4">
        <v>159.32</v>
      </c>
      <c r="N5" s="4">
        <v>103.32</v>
      </c>
      <c r="O5" s="4">
        <v>56</v>
      </c>
    </row>
    <row r="6" spans="1:15" x14ac:dyDescent="0.3">
      <c r="A6" s="11">
        <v>45660</v>
      </c>
      <c r="B6" s="4" t="s">
        <v>57</v>
      </c>
      <c r="C6" s="4" t="s">
        <v>58</v>
      </c>
      <c r="D6" s="4" t="s">
        <v>47</v>
      </c>
      <c r="E6" s="4" t="s">
        <v>48</v>
      </c>
      <c r="F6" s="4" t="s">
        <v>49</v>
      </c>
      <c r="G6" s="4">
        <v>12</v>
      </c>
      <c r="H6" s="4">
        <v>4.29</v>
      </c>
      <c r="I6" s="4">
        <v>2.6</v>
      </c>
      <c r="J6" s="4">
        <v>114.95</v>
      </c>
      <c r="K6" s="4">
        <v>4</v>
      </c>
      <c r="L6" s="4">
        <v>0</v>
      </c>
      <c r="M6" s="4">
        <v>51.48</v>
      </c>
      <c r="N6" s="4">
        <v>31.2</v>
      </c>
      <c r="O6" s="4">
        <v>20.28</v>
      </c>
    </row>
    <row r="7" spans="1:15" x14ac:dyDescent="0.3">
      <c r="A7" s="11">
        <v>45661</v>
      </c>
      <c r="B7" s="4" t="s">
        <v>45</v>
      </c>
      <c r="C7" s="4" t="s">
        <v>58</v>
      </c>
      <c r="D7" s="4" t="s">
        <v>31</v>
      </c>
      <c r="E7" s="4" t="s">
        <v>56</v>
      </c>
      <c r="F7" s="4" t="s">
        <v>52</v>
      </c>
      <c r="G7" s="4">
        <v>8</v>
      </c>
      <c r="H7" s="4">
        <v>3.98</v>
      </c>
      <c r="I7" s="4">
        <v>2.97</v>
      </c>
      <c r="J7" s="4">
        <v>17.329999999999998</v>
      </c>
      <c r="K7" s="4">
        <v>0</v>
      </c>
      <c r="L7" s="4">
        <v>0</v>
      </c>
      <c r="M7" s="4">
        <v>31.84</v>
      </c>
      <c r="N7" s="4">
        <v>23.76</v>
      </c>
      <c r="O7" s="4">
        <v>8.08</v>
      </c>
    </row>
    <row r="8" spans="1:15" x14ac:dyDescent="0.3">
      <c r="A8" s="11">
        <v>45661</v>
      </c>
      <c r="B8" s="4" t="s">
        <v>59</v>
      </c>
      <c r="C8" s="4" t="s">
        <v>60</v>
      </c>
      <c r="D8" s="4" t="s">
        <v>31</v>
      </c>
      <c r="E8" s="4" t="s">
        <v>56</v>
      </c>
      <c r="F8" s="4" t="s">
        <v>52</v>
      </c>
      <c r="G8" s="4">
        <v>34</v>
      </c>
      <c r="H8" s="4">
        <v>4.25</v>
      </c>
      <c r="I8" s="4">
        <v>2.69</v>
      </c>
      <c r="J8" s="4">
        <v>25.38</v>
      </c>
      <c r="K8" s="4">
        <v>0</v>
      </c>
      <c r="L8" s="4">
        <v>0</v>
      </c>
      <c r="M8" s="4">
        <v>144.5</v>
      </c>
      <c r="N8" s="4">
        <v>91.46</v>
      </c>
      <c r="O8" s="4">
        <v>53.04</v>
      </c>
    </row>
    <row r="9" spans="1:15" x14ac:dyDescent="0.3">
      <c r="A9" s="11">
        <v>45662</v>
      </c>
      <c r="B9" s="4" t="s">
        <v>45</v>
      </c>
      <c r="C9" s="4" t="s">
        <v>58</v>
      </c>
      <c r="D9" s="4" t="s">
        <v>31</v>
      </c>
      <c r="E9" s="4" t="s">
        <v>48</v>
      </c>
      <c r="F9" s="4" t="s">
        <v>49</v>
      </c>
      <c r="G9" s="4">
        <v>34</v>
      </c>
      <c r="H9" s="4">
        <v>5.0199999999999996</v>
      </c>
      <c r="I9" s="4">
        <v>2.92</v>
      </c>
      <c r="J9" s="4">
        <v>19.579999999999998</v>
      </c>
      <c r="K9" s="4">
        <v>0</v>
      </c>
      <c r="L9" s="4">
        <v>1</v>
      </c>
      <c r="M9" s="4">
        <v>170.68</v>
      </c>
      <c r="N9" s="4">
        <v>99.28</v>
      </c>
      <c r="O9" s="4">
        <v>71.400000000000006</v>
      </c>
    </row>
    <row r="10" spans="1:15" x14ac:dyDescent="0.3">
      <c r="A10" s="11">
        <v>45663</v>
      </c>
      <c r="B10" s="4" t="s">
        <v>57</v>
      </c>
      <c r="C10" s="4" t="s">
        <v>60</v>
      </c>
      <c r="D10" s="4" t="s">
        <v>31</v>
      </c>
      <c r="E10" s="4" t="s">
        <v>48</v>
      </c>
      <c r="F10" s="4" t="s">
        <v>49</v>
      </c>
      <c r="G10" s="4">
        <v>48</v>
      </c>
      <c r="H10" s="4">
        <v>3.38</v>
      </c>
      <c r="I10" s="4">
        <v>1.95</v>
      </c>
      <c r="J10" s="4">
        <v>18.89</v>
      </c>
      <c r="K10" s="4">
        <v>0</v>
      </c>
      <c r="L10" s="4">
        <v>0</v>
      </c>
      <c r="M10" s="4">
        <v>162.24</v>
      </c>
      <c r="N10" s="4">
        <v>93.6</v>
      </c>
      <c r="O10" s="4">
        <v>68.64</v>
      </c>
    </row>
    <row r="11" spans="1:15" x14ac:dyDescent="0.3">
      <c r="A11" s="11">
        <v>45664</v>
      </c>
      <c r="B11" s="4" t="s">
        <v>55</v>
      </c>
      <c r="C11" s="4" t="s">
        <v>61</v>
      </c>
      <c r="D11" s="4" t="s">
        <v>47</v>
      </c>
      <c r="E11" s="4" t="s">
        <v>54</v>
      </c>
      <c r="F11" s="4" t="s">
        <v>49</v>
      </c>
      <c r="G11" s="4">
        <v>13</v>
      </c>
      <c r="H11" s="4">
        <v>2.2599999999999998</v>
      </c>
      <c r="I11" s="4">
        <v>1.67</v>
      </c>
      <c r="J11" s="4">
        <v>38.93</v>
      </c>
      <c r="K11" s="4">
        <v>5</v>
      </c>
      <c r="L11" s="4">
        <v>0</v>
      </c>
      <c r="M11" s="4">
        <v>29.38</v>
      </c>
      <c r="N11" s="4">
        <v>21.71</v>
      </c>
      <c r="O11" s="4">
        <v>7.67</v>
      </c>
    </row>
    <row r="12" spans="1:15" x14ac:dyDescent="0.3">
      <c r="A12" s="11">
        <v>45664</v>
      </c>
      <c r="B12" s="4" t="s">
        <v>53</v>
      </c>
      <c r="C12" s="4" t="s">
        <v>60</v>
      </c>
      <c r="D12" s="4" t="s">
        <v>31</v>
      </c>
      <c r="E12" s="4" t="s">
        <v>54</v>
      </c>
      <c r="F12" s="4" t="s">
        <v>49</v>
      </c>
      <c r="G12" s="4">
        <v>31</v>
      </c>
      <c r="H12" s="4">
        <v>5.66</v>
      </c>
      <c r="I12" s="4">
        <v>3.34</v>
      </c>
      <c r="J12" s="4">
        <v>31.96</v>
      </c>
      <c r="K12" s="4">
        <v>0</v>
      </c>
      <c r="L12" s="4">
        <v>0</v>
      </c>
      <c r="M12" s="4">
        <v>175.46</v>
      </c>
      <c r="N12" s="4">
        <v>103.54</v>
      </c>
      <c r="O12" s="4">
        <v>71.92</v>
      </c>
    </row>
    <row r="13" spans="1:15" x14ac:dyDescent="0.3">
      <c r="A13" s="11">
        <v>45665</v>
      </c>
      <c r="B13" s="4" t="s">
        <v>55</v>
      </c>
      <c r="C13" s="4" t="s">
        <v>58</v>
      </c>
      <c r="D13" s="4" t="s">
        <v>47</v>
      </c>
      <c r="E13" s="4" t="s">
        <v>62</v>
      </c>
      <c r="F13" s="4" t="s">
        <v>63</v>
      </c>
      <c r="G13" s="4">
        <v>47</v>
      </c>
      <c r="H13" s="4">
        <v>9.01</v>
      </c>
      <c r="I13" s="4">
        <v>5.22</v>
      </c>
      <c r="J13" s="4">
        <v>27.97</v>
      </c>
      <c r="K13" s="4">
        <v>5</v>
      </c>
      <c r="L13" s="4">
        <v>0</v>
      </c>
      <c r="M13" s="4">
        <v>423.47</v>
      </c>
      <c r="N13" s="4">
        <v>245.34</v>
      </c>
      <c r="O13" s="4">
        <v>178.13</v>
      </c>
    </row>
    <row r="14" spans="1:15" x14ac:dyDescent="0.3">
      <c r="A14" s="11">
        <v>45665</v>
      </c>
      <c r="B14" s="4" t="s">
        <v>57</v>
      </c>
      <c r="C14" s="4" t="s">
        <v>50</v>
      </c>
      <c r="D14" s="4" t="s">
        <v>47</v>
      </c>
      <c r="E14" s="4" t="s">
        <v>64</v>
      </c>
      <c r="F14" s="4" t="s">
        <v>49</v>
      </c>
      <c r="G14" s="4">
        <v>17</v>
      </c>
      <c r="H14" s="4">
        <v>2.0499999999999998</v>
      </c>
      <c r="I14" s="4">
        <v>1.46</v>
      </c>
      <c r="J14" s="4">
        <v>113.23</v>
      </c>
      <c r="K14" s="4">
        <v>4</v>
      </c>
      <c r="L14" s="4">
        <v>0</v>
      </c>
      <c r="M14" s="4">
        <v>34.85</v>
      </c>
      <c r="N14" s="4">
        <v>24.82</v>
      </c>
      <c r="O14" s="4">
        <v>10.029999999999999</v>
      </c>
    </row>
    <row r="15" spans="1:15" x14ac:dyDescent="0.3">
      <c r="A15" s="11">
        <v>45666</v>
      </c>
      <c r="B15" s="4" t="s">
        <v>65</v>
      </c>
      <c r="C15" s="4" t="s">
        <v>60</v>
      </c>
      <c r="D15" s="4" t="s">
        <v>31</v>
      </c>
      <c r="E15" s="4" t="s">
        <v>48</v>
      </c>
      <c r="F15" s="4" t="s">
        <v>49</v>
      </c>
      <c r="G15" s="4">
        <v>17</v>
      </c>
      <c r="H15" s="4">
        <v>2.93</v>
      </c>
      <c r="I15" s="4">
        <v>2.16</v>
      </c>
      <c r="J15" s="4">
        <v>24.31</v>
      </c>
      <c r="K15" s="4">
        <v>0</v>
      </c>
      <c r="L15" s="4">
        <v>0</v>
      </c>
      <c r="M15" s="4">
        <v>49.81</v>
      </c>
      <c r="N15" s="4">
        <v>36.72</v>
      </c>
      <c r="O15" s="4">
        <v>13.09</v>
      </c>
    </row>
    <row r="16" spans="1:15" x14ac:dyDescent="0.3">
      <c r="A16" s="11">
        <v>45666</v>
      </c>
      <c r="B16" s="4" t="s">
        <v>45</v>
      </c>
      <c r="C16" s="4" t="s">
        <v>58</v>
      </c>
      <c r="D16" s="4" t="s">
        <v>47</v>
      </c>
      <c r="E16" s="4" t="s">
        <v>64</v>
      </c>
      <c r="F16" s="4" t="s">
        <v>49</v>
      </c>
      <c r="G16" s="4">
        <v>18</v>
      </c>
      <c r="H16" s="4">
        <v>3.34</v>
      </c>
      <c r="I16" s="4">
        <v>2.29</v>
      </c>
      <c r="J16" s="4">
        <v>68.98</v>
      </c>
      <c r="K16" s="4">
        <v>5</v>
      </c>
      <c r="L16" s="4">
        <v>0</v>
      </c>
      <c r="M16" s="4">
        <v>60.12</v>
      </c>
      <c r="N16" s="4">
        <v>41.22</v>
      </c>
      <c r="O16" s="4">
        <v>18.899999999999999</v>
      </c>
    </row>
    <row r="17" spans="1:15" x14ac:dyDescent="0.3">
      <c r="A17" s="11">
        <v>45667</v>
      </c>
      <c r="B17" s="4" t="s">
        <v>65</v>
      </c>
      <c r="C17" s="4" t="s">
        <v>58</v>
      </c>
      <c r="D17" s="4" t="s">
        <v>47</v>
      </c>
      <c r="E17" s="4" t="s">
        <v>51</v>
      </c>
      <c r="F17" s="4" t="s">
        <v>52</v>
      </c>
      <c r="G17" s="4">
        <v>43</v>
      </c>
      <c r="H17" s="4">
        <v>5.9</v>
      </c>
      <c r="I17" s="4">
        <v>3.98</v>
      </c>
      <c r="J17" s="4">
        <v>31.56</v>
      </c>
      <c r="K17" s="4">
        <v>0</v>
      </c>
      <c r="L17" s="4">
        <v>1</v>
      </c>
      <c r="M17" s="4">
        <v>253.7</v>
      </c>
      <c r="N17" s="4">
        <v>171.14</v>
      </c>
      <c r="O17" s="4">
        <v>82.56</v>
      </c>
    </row>
    <row r="18" spans="1:15" x14ac:dyDescent="0.3">
      <c r="A18" s="11">
        <v>45667</v>
      </c>
      <c r="B18" s="4" t="s">
        <v>59</v>
      </c>
      <c r="C18" s="4" t="s">
        <v>60</v>
      </c>
      <c r="D18" s="4" t="s">
        <v>47</v>
      </c>
      <c r="E18" s="4" t="s">
        <v>56</v>
      </c>
      <c r="F18" s="4" t="s">
        <v>52</v>
      </c>
      <c r="G18" s="4">
        <v>26</v>
      </c>
      <c r="H18" s="4">
        <v>8.7799999999999994</v>
      </c>
      <c r="I18" s="4">
        <v>5.79</v>
      </c>
      <c r="J18" s="4">
        <v>19.79</v>
      </c>
      <c r="K18" s="4">
        <v>4</v>
      </c>
      <c r="L18" s="4">
        <v>0</v>
      </c>
      <c r="M18" s="4">
        <v>228.28</v>
      </c>
      <c r="N18" s="4">
        <v>150.54</v>
      </c>
      <c r="O18" s="4">
        <v>77.739999999999995</v>
      </c>
    </row>
    <row r="19" spans="1:15" x14ac:dyDescent="0.3">
      <c r="A19" s="11">
        <v>45668</v>
      </c>
      <c r="B19" s="4" t="s">
        <v>45</v>
      </c>
      <c r="C19" s="4" t="s">
        <v>46</v>
      </c>
      <c r="D19" s="4" t="s">
        <v>31</v>
      </c>
      <c r="E19" s="4" t="s">
        <v>56</v>
      </c>
      <c r="F19" s="4" t="s">
        <v>52</v>
      </c>
      <c r="G19" s="4">
        <v>41</v>
      </c>
      <c r="H19" s="4">
        <v>5.2</v>
      </c>
      <c r="I19" s="4">
        <v>2.93</v>
      </c>
      <c r="J19" s="4">
        <v>0.33</v>
      </c>
      <c r="K19" s="4">
        <v>0</v>
      </c>
      <c r="L19" s="4">
        <v>0</v>
      </c>
      <c r="M19" s="4">
        <v>213.2</v>
      </c>
      <c r="N19" s="4">
        <v>120.13</v>
      </c>
      <c r="O19" s="4">
        <v>93.07</v>
      </c>
    </row>
    <row r="20" spans="1:15" x14ac:dyDescent="0.3">
      <c r="A20" s="11">
        <v>45668</v>
      </c>
      <c r="B20" s="4" t="s">
        <v>59</v>
      </c>
      <c r="C20" s="4" t="s">
        <v>58</v>
      </c>
      <c r="D20" s="4" t="s">
        <v>31</v>
      </c>
      <c r="E20" s="4" t="s">
        <v>48</v>
      </c>
      <c r="F20" s="4" t="s">
        <v>49</v>
      </c>
      <c r="G20" s="4">
        <v>53</v>
      </c>
      <c r="H20" s="4">
        <v>1.69</v>
      </c>
      <c r="I20" s="4">
        <v>1.04</v>
      </c>
      <c r="J20" s="4">
        <v>17.079999999999998</v>
      </c>
      <c r="K20" s="4">
        <v>0</v>
      </c>
      <c r="L20" s="4">
        <v>0</v>
      </c>
      <c r="M20" s="4">
        <v>89.57</v>
      </c>
      <c r="N20" s="4">
        <v>55.12</v>
      </c>
      <c r="O20" s="4">
        <v>34.450000000000003</v>
      </c>
    </row>
    <row r="21" spans="1:15" x14ac:dyDescent="0.3">
      <c r="A21" s="11">
        <v>45669</v>
      </c>
      <c r="B21" s="4" t="s">
        <v>65</v>
      </c>
      <c r="C21" s="4" t="s">
        <v>61</v>
      </c>
      <c r="D21" s="4" t="s">
        <v>31</v>
      </c>
      <c r="E21" s="4" t="s">
        <v>64</v>
      </c>
      <c r="F21" s="4" t="s">
        <v>49</v>
      </c>
      <c r="G21" s="4">
        <v>47</v>
      </c>
      <c r="H21" s="4">
        <v>1.81</v>
      </c>
      <c r="I21" s="4">
        <v>1.08</v>
      </c>
      <c r="J21" s="4">
        <v>2.87</v>
      </c>
      <c r="K21" s="4">
        <v>0</v>
      </c>
      <c r="L21" s="4">
        <v>0</v>
      </c>
      <c r="M21" s="4">
        <v>85.07</v>
      </c>
      <c r="N21" s="4">
        <v>50.76</v>
      </c>
      <c r="O21" s="4">
        <v>34.31</v>
      </c>
    </row>
    <row r="22" spans="1:15" x14ac:dyDescent="0.3">
      <c r="A22" s="11">
        <v>45669</v>
      </c>
      <c r="B22" s="4" t="s">
        <v>57</v>
      </c>
      <c r="C22" s="4" t="s">
        <v>60</v>
      </c>
      <c r="D22" s="4" t="s">
        <v>31</v>
      </c>
      <c r="E22" s="4" t="s">
        <v>51</v>
      </c>
      <c r="F22" s="4" t="s">
        <v>52</v>
      </c>
      <c r="G22" s="4">
        <v>36</v>
      </c>
      <c r="H22" s="4">
        <v>7.66</v>
      </c>
      <c r="I22" s="4">
        <v>5.61</v>
      </c>
      <c r="J22" s="4">
        <v>11.09</v>
      </c>
      <c r="K22" s="4">
        <v>0</v>
      </c>
      <c r="L22" s="4">
        <v>0</v>
      </c>
      <c r="M22" s="4">
        <v>275.76</v>
      </c>
      <c r="N22" s="4">
        <v>201.96</v>
      </c>
      <c r="O22" s="4">
        <v>73.8</v>
      </c>
    </row>
    <row r="23" spans="1:15" x14ac:dyDescent="0.3">
      <c r="A23" s="11">
        <v>45670</v>
      </c>
      <c r="B23" s="4" t="s">
        <v>57</v>
      </c>
      <c r="C23" s="4" t="s">
        <v>46</v>
      </c>
      <c r="D23" s="4" t="s">
        <v>31</v>
      </c>
      <c r="E23" s="4" t="s">
        <v>66</v>
      </c>
      <c r="F23" s="4" t="s">
        <v>52</v>
      </c>
      <c r="G23" s="4">
        <v>37</v>
      </c>
      <c r="H23" s="4">
        <v>4.09</v>
      </c>
      <c r="I23" s="4">
        <v>2.69</v>
      </c>
      <c r="J23" s="4">
        <v>7.26</v>
      </c>
      <c r="K23" s="4">
        <v>0</v>
      </c>
      <c r="L23" s="4">
        <v>0</v>
      </c>
      <c r="M23" s="4">
        <v>151.33000000000001</v>
      </c>
      <c r="N23" s="4">
        <v>99.53</v>
      </c>
      <c r="O23" s="4">
        <v>51.8</v>
      </c>
    </row>
    <row r="24" spans="1:15" x14ac:dyDescent="0.3">
      <c r="A24" s="11">
        <v>45670</v>
      </c>
      <c r="B24" s="4" t="s">
        <v>45</v>
      </c>
      <c r="C24" s="4" t="s">
        <v>60</v>
      </c>
      <c r="D24" s="4" t="s">
        <v>47</v>
      </c>
      <c r="E24" s="4" t="s">
        <v>64</v>
      </c>
      <c r="F24" s="4" t="s">
        <v>49</v>
      </c>
      <c r="G24" s="4">
        <v>17</v>
      </c>
      <c r="H24" s="4">
        <v>7.4</v>
      </c>
      <c r="I24" s="4">
        <v>5.52</v>
      </c>
      <c r="J24" s="4">
        <v>42.54</v>
      </c>
      <c r="K24" s="4">
        <v>0</v>
      </c>
      <c r="L24" s="4">
        <v>1</v>
      </c>
      <c r="M24" s="4">
        <v>125.8</v>
      </c>
      <c r="N24" s="4">
        <v>93.84</v>
      </c>
      <c r="O24" s="4">
        <v>31.96</v>
      </c>
    </row>
    <row r="25" spans="1:15" x14ac:dyDescent="0.3">
      <c r="A25" s="11">
        <v>45671</v>
      </c>
      <c r="B25" s="4" t="s">
        <v>45</v>
      </c>
      <c r="C25" s="4" t="s">
        <v>61</v>
      </c>
      <c r="D25" s="4" t="s">
        <v>31</v>
      </c>
      <c r="E25" s="4" t="s">
        <v>51</v>
      </c>
      <c r="F25" s="4" t="s">
        <v>52</v>
      </c>
      <c r="G25" s="4">
        <v>58</v>
      </c>
      <c r="H25" s="4">
        <v>2.36</v>
      </c>
      <c r="I25" s="4">
        <v>1.53</v>
      </c>
      <c r="J25" s="4">
        <v>18.04</v>
      </c>
      <c r="K25" s="4">
        <v>0</v>
      </c>
      <c r="L25" s="4">
        <v>0</v>
      </c>
      <c r="M25" s="4">
        <v>136.88</v>
      </c>
      <c r="N25" s="4">
        <v>88.74</v>
      </c>
      <c r="O25" s="4">
        <v>48.14</v>
      </c>
    </row>
    <row r="26" spans="1:15" x14ac:dyDescent="0.3">
      <c r="A26" s="11">
        <v>45672</v>
      </c>
      <c r="B26" s="4" t="s">
        <v>45</v>
      </c>
      <c r="C26" s="4" t="s">
        <v>50</v>
      </c>
      <c r="D26" s="4" t="s">
        <v>47</v>
      </c>
      <c r="E26" s="4" t="s">
        <v>62</v>
      </c>
      <c r="F26" s="4" t="s">
        <v>63</v>
      </c>
      <c r="G26" s="4">
        <v>23</v>
      </c>
      <c r="H26" s="4">
        <v>1.51</v>
      </c>
      <c r="I26" s="4">
        <v>1.0900000000000001</v>
      </c>
      <c r="J26" s="4">
        <v>72.430000000000007</v>
      </c>
      <c r="K26" s="4">
        <v>5</v>
      </c>
      <c r="L26" s="4">
        <v>0</v>
      </c>
      <c r="M26" s="4">
        <v>34.729999999999997</v>
      </c>
      <c r="N26" s="4">
        <v>25.07</v>
      </c>
      <c r="O26" s="4">
        <v>9.66</v>
      </c>
    </row>
    <row r="27" spans="1:15" x14ac:dyDescent="0.3">
      <c r="A27" s="11">
        <v>45672</v>
      </c>
      <c r="B27" s="4" t="s">
        <v>57</v>
      </c>
      <c r="C27" s="4" t="s">
        <v>50</v>
      </c>
      <c r="D27" s="4" t="s">
        <v>47</v>
      </c>
      <c r="E27" s="4" t="s">
        <v>54</v>
      </c>
      <c r="F27" s="4" t="s">
        <v>49</v>
      </c>
      <c r="G27" s="4">
        <v>32</v>
      </c>
      <c r="H27" s="4">
        <v>1.53</v>
      </c>
      <c r="I27" s="4">
        <v>0.85</v>
      </c>
      <c r="J27" s="4">
        <v>32.659999999999997</v>
      </c>
      <c r="K27" s="4">
        <v>1</v>
      </c>
      <c r="L27" s="4">
        <v>0</v>
      </c>
      <c r="M27" s="4">
        <v>48.96</v>
      </c>
      <c r="N27" s="4">
        <v>27.2</v>
      </c>
      <c r="O27" s="4">
        <v>21.76</v>
      </c>
    </row>
    <row r="28" spans="1:15" x14ac:dyDescent="0.3">
      <c r="A28" s="11">
        <v>45673</v>
      </c>
      <c r="B28" s="4" t="s">
        <v>65</v>
      </c>
      <c r="C28" s="4" t="s">
        <v>58</v>
      </c>
      <c r="D28" s="4" t="s">
        <v>47</v>
      </c>
      <c r="E28" s="4" t="s">
        <v>62</v>
      </c>
      <c r="F28" s="4" t="s">
        <v>63</v>
      </c>
      <c r="G28" s="4">
        <v>7</v>
      </c>
      <c r="H28" s="4">
        <v>7.27</v>
      </c>
      <c r="I28" s="4">
        <v>4.87</v>
      </c>
      <c r="J28" s="4">
        <v>97.24</v>
      </c>
      <c r="K28" s="4">
        <v>0</v>
      </c>
      <c r="L28" s="4">
        <v>0</v>
      </c>
      <c r="M28" s="4">
        <v>50.89</v>
      </c>
      <c r="N28" s="4">
        <v>34.090000000000003</v>
      </c>
      <c r="O28" s="4">
        <v>16.8</v>
      </c>
    </row>
    <row r="29" spans="1:15" x14ac:dyDescent="0.3">
      <c r="A29" s="11">
        <v>45674</v>
      </c>
      <c r="B29" s="4" t="s">
        <v>45</v>
      </c>
      <c r="C29" s="4" t="s">
        <v>46</v>
      </c>
      <c r="D29" s="4" t="s">
        <v>31</v>
      </c>
      <c r="E29" s="4" t="s">
        <v>48</v>
      </c>
      <c r="F29" s="4" t="s">
        <v>49</v>
      </c>
      <c r="G29" s="4">
        <v>38</v>
      </c>
      <c r="H29" s="4">
        <v>4.62</v>
      </c>
      <c r="I29" s="4">
        <v>3.41</v>
      </c>
      <c r="J29" s="4">
        <v>10.46</v>
      </c>
      <c r="K29" s="4">
        <v>0</v>
      </c>
      <c r="L29" s="4">
        <v>0</v>
      </c>
      <c r="M29" s="4">
        <v>175.56</v>
      </c>
      <c r="N29" s="4">
        <v>129.58000000000001</v>
      </c>
      <c r="O29" s="4">
        <v>45.98</v>
      </c>
    </row>
    <row r="30" spans="1:15" x14ac:dyDescent="0.3">
      <c r="A30" s="11">
        <v>45675</v>
      </c>
      <c r="B30" s="4" t="s">
        <v>55</v>
      </c>
      <c r="C30" s="4" t="s">
        <v>60</v>
      </c>
      <c r="D30" s="4" t="s">
        <v>31</v>
      </c>
      <c r="E30" s="4" t="s">
        <v>54</v>
      </c>
      <c r="F30" s="4" t="s">
        <v>49</v>
      </c>
      <c r="G30" s="4">
        <v>24</v>
      </c>
      <c r="H30" s="4">
        <v>7.7</v>
      </c>
      <c r="I30" s="4">
        <v>5.2</v>
      </c>
      <c r="J30" s="4">
        <v>11.57</v>
      </c>
      <c r="K30" s="4">
        <v>0</v>
      </c>
      <c r="L30" s="4">
        <v>0</v>
      </c>
      <c r="M30" s="4">
        <v>184.8</v>
      </c>
      <c r="N30" s="4">
        <v>124.8</v>
      </c>
      <c r="O30" s="4">
        <v>60</v>
      </c>
    </row>
    <row r="31" spans="1:15" x14ac:dyDescent="0.3">
      <c r="A31" s="11">
        <v>45675</v>
      </c>
      <c r="B31" s="4" t="s">
        <v>53</v>
      </c>
      <c r="C31" s="4" t="s">
        <v>50</v>
      </c>
      <c r="D31" s="4" t="s">
        <v>47</v>
      </c>
      <c r="E31" s="4" t="s">
        <v>64</v>
      </c>
      <c r="F31" s="4" t="s">
        <v>49</v>
      </c>
      <c r="G31" s="4">
        <v>22</v>
      </c>
      <c r="H31" s="4">
        <v>4.49</v>
      </c>
      <c r="I31" s="4">
        <v>2.75</v>
      </c>
      <c r="J31" s="4">
        <v>11.12</v>
      </c>
      <c r="K31" s="4">
        <v>2</v>
      </c>
      <c r="L31" s="4">
        <v>0</v>
      </c>
      <c r="M31" s="4">
        <v>98.78</v>
      </c>
      <c r="N31" s="4">
        <v>60.5</v>
      </c>
      <c r="O31" s="4">
        <v>38.28</v>
      </c>
    </row>
    <row r="32" spans="1:15" x14ac:dyDescent="0.3">
      <c r="A32" s="11">
        <v>45676</v>
      </c>
      <c r="B32" s="4" t="s">
        <v>65</v>
      </c>
      <c r="C32" s="4" t="s">
        <v>50</v>
      </c>
      <c r="D32" s="4" t="s">
        <v>31</v>
      </c>
      <c r="E32" s="4" t="s">
        <v>64</v>
      </c>
      <c r="F32" s="4" t="s">
        <v>49</v>
      </c>
      <c r="G32" s="4">
        <v>6</v>
      </c>
      <c r="H32" s="4">
        <v>3.13</v>
      </c>
      <c r="I32" s="4">
        <v>1.74</v>
      </c>
      <c r="J32" s="4">
        <v>22.29</v>
      </c>
      <c r="K32" s="4">
        <v>0</v>
      </c>
      <c r="L32" s="4">
        <v>0</v>
      </c>
      <c r="M32" s="4">
        <v>18.78</v>
      </c>
      <c r="N32" s="4">
        <v>10.44</v>
      </c>
      <c r="O32" s="4">
        <v>8.34</v>
      </c>
    </row>
    <row r="33" spans="1:15" x14ac:dyDescent="0.3">
      <c r="A33" s="11">
        <v>45676</v>
      </c>
      <c r="B33" s="4" t="s">
        <v>59</v>
      </c>
      <c r="C33" s="4" t="s">
        <v>50</v>
      </c>
      <c r="D33" s="4" t="s">
        <v>47</v>
      </c>
      <c r="E33" s="4" t="s">
        <v>66</v>
      </c>
      <c r="F33" s="4" t="s">
        <v>52</v>
      </c>
      <c r="G33" s="4">
        <v>25</v>
      </c>
      <c r="H33" s="4">
        <v>6.16</v>
      </c>
      <c r="I33" s="4">
        <v>4.29</v>
      </c>
      <c r="J33" s="4">
        <v>118.23</v>
      </c>
      <c r="K33" s="4">
        <v>4</v>
      </c>
      <c r="L33" s="4">
        <v>0</v>
      </c>
      <c r="M33" s="4">
        <v>154</v>
      </c>
      <c r="N33" s="4">
        <v>107.25</v>
      </c>
      <c r="O33" s="4">
        <v>46.75</v>
      </c>
    </row>
    <row r="34" spans="1:15" x14ac:dyDescent="0.3">
      <c r="A34" s="11">
        <v>45677</v>
      </c>
      <c r="B34" s="4" t="s">
        <v>53</v>
      </c>
      <c r="C34" s="4" t="s">
        <v>58</v>
      </c>
      <c r="D34" s="4" t="s">
        <v>31</v>
      </c>
      <c r="E34" s="4" t="s">
        <v>48</v>
      </c>
      <c r="F34" s="4" t="s">
        <v>49</v>
      </c>
      <c r="G34" s="4">
        <v>50</v>
      </c>
      <c r="H34" s="4">
        <v>6.34</v>
      </c>
      <c r="I34" s="4">
        <v>3.72</v>
      </c>
      <c r="J34" s="4">
        <v>27.67</v>
      </c>
      <c r="K34" s="4">
        <v>0</v>
      </c>
      <c r="L34" s="4">
        <v>0</v>
      </c>
      <c r="M34" s="4">
        <v>317</v>
      </c>
      <c r="N34" s="4">
        <v>186</v>
      </c>
      <c r="O34" s="4">
        <v>131</v>
      </c>
    </row>
    <row r="35" spans="1:15" x14ac:dyDescent="0.3">
      <c r="A35" s="11">
        <v>45677</v>
      </c>
      <c r="B35" s="4" t="s">
        <v>45</v>
      </c>
      <c r="C35" s="4" t="s">
        <v>61</v>
      </c>
      <c r="D35" s="4" t="s">
        <v>47</v>
      </c>
      <c r="E35" s="4" t="s">
        <v>67</v>
      </c>
      <c r="F35" s="4" t="s">
        <v>63</v>
      </c>
      <c r="G35" s="4">
        <v>8</v>
      </c>
      <c r="H35" s="4">
        <v>4.88</v>
      </c>
      <c r="I35" s="4">
        <v>3.09</v>
      </c>
      <c r="J35" s="4">
        <v>107.95</v>
      </c>
      <c r="K35" s="4">
        <v>5</v>
      </c>
      <c r="L35" s="4">
        <v>0</v>
      </c>
      <c r="M35" s="4">
        <v>39.04</v>
      </c>
      <c r="N35" s="4">
        <v>24.72</v>
      </c>
      <c r="O35" s="4">
        <v>14.32</v>
      </c>
    </row>
    <row r="36" spans="1:15" x14ac:dyDescent="0.3">
      <c r="A36" s="11">
        <v>45678</v>
      </c>
      <c r="B36" s="4" t="s">
        <v>65</v>
      </c>
      <c r="C36" s="4" t="s">
        <v>60</v>
      </c>
      <c r="D36" s="4" t="s">
        <v>31</v>
      </c>
      <c r="E36" s="4" t="s">
        <v>51</v>
      </c>
      <c r="F36" s="4" t="s">
        <v>52</v>
      </c>
      <c r="G36" s="4">
        <v>46</v>
      </c>
      <c r="H36" s="4">
        <v>1.85</v>
      </c>
      <c r="I36" s="4">
        <v>1.1200000000000001</v>
      </c>
      <c r="J36" s="4">
        <v>10.59</v>
      </c>
      <c r="K36" s="4">
        <v>0</v>
      </c>
      <c r="L36" s="4">
        <v>0</v>
      </c>
      <c r="M36" s="4">
        <v>85.1</v>
      </c>
      <c r="N36" s="4">
        <v>51.52</v>
      </c>
      <c r="O36" s="4">
        <v>33.58</v>
      </c>
    </row>
    <row r="37" spans="1:15" x14ac:dyDescent="0.3">
      <c r="A37" s="11">
        <v>45679</v>
      </c>
      <c r="B37" s="4" t="s">
        <v>55</v>
      </c>
      <c r="C37" s="4" t="s">
        <v>61</v>
      </c>
      <c r="D37" s="4" t="s">
        <v>31</v>
      </c>
      <c r="E37" s="4" t="s">
        <v>67</v>
      </c>
      <c r="F37" s="4" t="s">
        <v>63</v>
      </c>
      <c r="G37" s="4">
        <v>15</v>
      </c>
      <c r="H37" s="4">
        <v>9.43</v>
      </c>
      <c r="I37" s="4">
        <v>7</v>
      </c>
      <c r="J37" s="4">
        <v>2.72</v>
      </c>
      <c r="K37" s="4">
        <v>0</v>
      </c>
      <c r="L37" s="4">
        <v>0</v>
      </c>
      <c r="M37" s="4">
        <v>141.44999999999999</v>
      </c>
      <c r="N37" s="4">
        <v>105</v>
      </c>
      <c r="O37" s="4">
        <v>36.450000000000003</v>
      </c>
    </row>
    <row r="38" spans="1:15" x14ac:dyDescent="0.3">
      <c r="A38" s="11">
        <v>45680</v>
      </c>
      <c r="B38" s="4" t="s">
        <v>45</v>
      </c>
      <c r="C38" s="4" t="s">
        <v>60</v>
      </c>
      <c r="D38" s="4" t="s">
        <v>31</v>
      </c>
      <c r="E38" s="4" t="s">
        <v>56</v>
      </c>
      <c r="F38" s="4" t="s">
        <v>52</v>
      </c>
      <c r="G38" s="4">
        <v>53</v>
      </c>
      <c r="H38" s="4">
        <v>7.6</v>
      </c>
      <c r="I38" s="4">
        <v>4.28</v>
      </c>
      <c r="J38" s="4">
        <v>9.4600000000000009</v>
      </c>
      <c r="K38" s="4">
        <v>0</v>
      </c>
      <c r="L38" s="4">
        <v>0</v>
      </c>
      <c r="M38" s="4">
        <v>402.8</v>
      </c>
      <c r="N38" s="4">
        <v>226.84</v>
      </c>
      <c r="O38" s="4">
        <v>175.96</v>
      </c>
    </row>
    <row r="39" spans="1:15" x14ac:dyDescent="0.3">
      <c r="A39" s="11">
        <v>45681</v>
      </c>
      <c r="B39" s="4" t="s">
        <v>57</v>
      </c>
      <c r="C39" s="4" t="s">
        <v>46</v>
      </c>
      <c r="D39" s="4" t="s">
        <v>47</v>
      </c>
      <c r="E39" s="4" t="s">
        <v>64</v>
      </c>
      <c r="F39" s="4" t="s">
        <v>49</v>
      </c>
      <c r="G39" s="4">
        <v>59</v>
      </c>
      <c r="H39" s="4">
        <v>9.26</v>
      </c>
      <c r="I39" s="4">
        <v>6.42</v>
      </c>
      <c r="J39" s="4">
        <v>104.45</v>
      </c>
      <c r="K39" s="4">
        <v>4</v>
      </c>
      <c r="L39" s="4">
        <v>0</v>
      </c>
      <c r="M39" s="4">
        <v>546.34</v>
      </c>
      <c r="N39" s="4">
        <v>378.78</v>
      </c>
      <c r="O39" s="4">
        <v>167.56</v>
      </c>
    </row>
    <row r="40" spans="1:15" x14ac:dyDescent="0.3">
      <c r="A40" s="11">
        <v>45682</v>
      </c>
      <c r="B40" s="4" t="s">
        <v>59</v>
      </c>
      <c r="C40" s="4" t="s">
        <v>58</v>
      </c>
      <c r="D40" s="4" t="s">
        <v>47</v>
      </c>
      <c r="E40" s="4" t="s">
        <v>62</v>
      </c>
      <c r="F40" s="4" t="s">
        <v>63</v>
      </c>
      <c r="G40" s="4">
        <v>33</v>
      </c>
      <c r="H40" s="4">
        <v>5.27</v>
      </c>
      <c r="I40" s="4">
        <v>3.72</v>
      </c>
      <c r="J40" s="4">
        <v>48.15</v>
      </c>
      <c r="K40" s="4">
        <v>2</v>
      </c>
      <c r="L40" s="4">
        <v>0</v>
      </c>
      <c r="M40" s="4">
        <v>173.91</v>
      </c>
      <c r="N40" s="4">
        <v>122.76</v>
      </c>
      <c r="O40" s="4">
        <v>51.15</v>
      </c>
    </row>
    <row r="41" spans="1:15" x14ac:dyDescent="0.3">
      <c r="A41" s="11">
        <v>45682</v>
      </c>
      <c r="B41" s="4" t="s">
        <v>45</v>
      </c>
      <c r="C41" s="4" t="s">
        <v>46</v>
      </c>
      <c r="D41" s="4" t="s">
        <v>31</v>
      </c>
      <c r="E41" s="4" t="s">
        <v>51</v>
      </c>
      <c r="F41" s="4" t="s">
        <v>52</v>
      </c>
      <c r="G41" s="4">
        <v>58</v>
      </c>
      <c r="H41" s="4">
        <v>5.31</v>
      </c>
      <c r="I41" s="4">
        <v>3.48</v>
      </c>
      <c r="J41" s="4">
        <v>12.64</v>
      </c>
      <c r="K41" s="4">
        <v>0</v>
      </c>
      <c r="L41" s="4">
        <v>0</v>
      </c>
      <c r="M41" s="4">
        <v>307.98</v>
      </c>
      <c r="N41" s="4">
        <v>201.84</v>
      </c>
      <c r="O41" s="4">
        <v>106.14</v>
      </c>
    </row>
    <row r="42" spans="1:15" x14ac:dyDescent="0.3">
      <c r="A42" s="11">
        <v>45683</v>
      </c>
      <c r="B42" s="4" t="s">
        <v>45</v>
      </c>
      <c r="C42" s="4" t="s">
        <v>46</v>
      </c>
      <c r="D42" s="4" t="s">
        <v>47</v>
      </c>
      <c r="E42" s="4" t="s">
        <v>64</v>
      </c>
      <c r="F42" s="4" t="s">
        <v>49</v>
      </c>
      <c r="G42" s="4">
        <v>5</v>
      </c>
      <c r="H42" s="4">
        <v>1.92</v>
      </c>
      <c r="I42" s="4">
        <v>1.23</v>
      </c>
      <c r="J42" s="4">
        <v>80.89</v>
      </c>
      <c r="K42" s="4">
        <v>1</v>
      </c>
      <c r="L42" s="4">
        <v>0</v>
      </c>
      <c r="M42" s="4">
        <v>9.6</v>
      </c>
      <c r="N42" s="4">
        <v>6.15</v>
      </c>
      <c r="O42" s="4">
        <v>3.45</v>
      </c>
    </row>
    <row r="43" spans="1:15" x14ac:dyDescent="0.3">
      <c r="A43" s="11">
        <v>45683</v>
      </c>
      <c r="B43" s="4" t="s">
        <v>45</v>
      </c>
      <c r="C43" s="4" t="s">
        <v>50</v>
      </c>
      <c r="D43" s="4" t="s">
        <v>47</v>
      </c>
      <c r="E43" s="4" t="s">
        <v>66</v>
      </c>
      <c r="F43" s="4" t="s">
        <v>52</v>
      </c>
      <c r="G43" s="4">
        <v>26</v>
      </c>
      <c r="H43" s="4">
        <v>1.83</v>
      </c>
      <c r="I43" s="4">
        <v>1.31</v>
      </c>
      <c r="J43" s="4">
        <v>100.66</v>
      </c>
      <c r="K43" s="4">
        <v>0</v>
      </c>
      <c r="L43" s="4">
        <v>0</v>
      </c>
      <c r="M43" s="4">
        <v>47.58</v>
      </c>
      <c r="N43" s="4">
        <v>34.06</v>
      </c>
      <c r="O43" s="4">
        <v>13.52</v>
      </c>
    </row>
    <row r="44" spans="1:15" x14ac:dyDescent="0.3">
      <c r="A44" s="11">
        <v>45684</v>
      </c>
      <c r="B44" s="4" t="s">
        <v>53</v>
      </c>
      <c r="C44" s="4" t="s">
        <v>50</v>
      </c>
      <c r="D44" s="4" t="s">
        <v>47</v>
      </c>
      <c r="E44" s="4" t="s">
        <v>64</v>
      </c>
      <c r="F44" s="4" t="s">
        <v>49</v>
      </c>
      <c r="G44" s="4">
        <v>38</v>
      </c>
      <c r="H44" s="4">
        <v>7.43</v>
      </c>
      <c r="I44" s="4">
        <v>5.5</v>
      </c>
      <c r="J44" s="4">
        <v>73.27</v>
      </c>
      <c r="K44" s="4">
        <v>1</v>
      </c>
      <c r="L44" s="4">
        <v>0</v>
      </c>
      <c r="M44" s="4">
        <v>282.33999999999997</v>
      </c>
      <c r="N44" s="4">
        <v>209</v>
      </c>
      <c r="O44" s="4">
        <v>73.34</v>
      </c>
    </row>
    <row r="45" spans="1:15" x14ac:dyDescent="0.3">
      <c r="A45" s="11">
        <v>45684</v>
      </c>
      <c r="B45" s="4" t="s">
        <v>59</v>
      </c>
      <c r="C45" s="4" t="s">
        <v>58</v>
      </c>
      <c r="D45" s="4" t="s">
        <v>31</v>
      </c>
      <c r="E45" s="4" t="s">
        <v>67</v>
      </c>
      <c r="F45" s="4" t="s">
        <v>63</v>
      </c>
      <c r="G45" s="4">
        <v>13</v>
      </c>
      <c r="H45" s="4">
        <v>6.05</v>
      </c>
      <c r="I45" s="4">
        <v>3.87</v>
      </c>
      <c r="J45" s="4">
        <v>0.1</v>
      </c>
      <c r="K45" s="4">
        <v>0</v>
      </c>
      <c r="L45" s="4">
        <v>0</v>
      </c>
      <c r="M45" s="4">
        <v>78.650000000000006</v>
      </c>
      <c r="N45" s="4">
        <v>50.31</v>
      </c>
      <c r="O45" s="4">
        <v>28.34</v>
      </c>
    </row>
    <row r="46" spans="1:15" x14ac:dyDescent="0.3">
      <c r="A46" s="11">
        <v>45685</v>
      </c>
      <c r="B46" s="4" t="s">
        <v>59</v>
      </c>
      <c r="C46" s="4" t="s">
        <v>58</v>
      </c>
      <c r="D46" s="4" t="s">
        <v>31</v>
      </c>
      <c r="E46" s="4" t="s">
        <v>67</v>
      </c>
      <c r="F46" s="4" t="s">
        <v>63</v>
      </c>
      <c r="G46" s="4">
        <v>50</v>
      </c>
      <c r="H46" s="4">
        <v>3.39</v>
      </c>
      <c r="I46" s="4">
        <v>2.1800000000000002</v>
      </c>
      <c r="J46" s="4">
        <v>15.98</v>
      </c>
      <c r="K46" s="4">
        <v>0</v>
      </c>
      <c r="L46" s="4">
        <v>0</v>
      </c>
      <c r="M46" s="4">
        <v>169.5</v>
      </c>
      <c r="N46" s="4">
        <v>109</v>
      </c>
      <c r="O46" s="4">
        <v>60.5</v>
      </c>
    </row>
    <row r="47" spans="1:15" x14ac:dyDescent="0.3">
      <c r="A47" s="11">
        <v>45685</v>
      </c>
      <c r="B47" s="4" t="s">
        <v>65</v>
      </c>
      <c r="C47" s="4" t="s">
        <v>46</v>
      </c>
      <c r="D47" s="4" t="s">
        <v>47</v>
      </c>
      <c r="E47" s="4" t="s">
        <v>48</v>
      </c>
      <c r="F47" s="4" t="s">
        <v>49</v>
      </c>
      <c r="G47" s="4">
        <v>13</v>
      </c>
      <c r="H47" s="4">
        <v>1.53</v>
      </c>
      <c r="I47" s="4">
        <v>0.84</v>
      </c>
      <c r="J47" s="4">
        <v>53.97</v>
      </c>
      <c r="K47" s="4">
        <v>4</v>
      </c>
      <c r="L47" s="4">
        <v>0</v>
      </c>
      <c r="M47" s="4">
        <v>19.89</v>
      </c>
      <c r="N47" s="4">
        <v>10.92</v>
      </c>
      <c r="O47" s="4">
        <v>8.9700000000000006</v>
      </c>
    </row>
    <row r="48" spans="1:15" x14ac:dyDescent="0.3">
      <c r="A48" s="11">
        <v>45686</v>
      </c>
      <c r="B48" s="4" t="s">
        <v>55</v>
      </c>
      <c r="C48" s="4" t="s">
        <v>58</v>
      </c>
      <c r="D48" s="4" t="s">
        <v>31</v>
      </c>
      <c r="E48" s="4" t="s">
        <v>62</v>
      </c>
      <c r="F48" s="4" t="s">
        <v>63</v>
      </c>
      <c r="G48" s="4">
        <v>35</v>
      </c>
      <c r="H48" s="4">
        <v>3.75</v>
      </c>
      <c r="I48" s="4">
        <v>2.33</v>
      </c>
      <c r="J48" s="4">
        <v>28.49</v>
      </c>
      <c r="K48" s="4">
        <v>0</v>
      </c>
      <c r="L48" s="4">
        <v>0</v>
      </c>
      <c r="M48" s="4">
        <v>131.25</v>
      </c>
      <c r="N48" s="4">
        <v>81.55</v>
      </c>
      <c r="O48" s="4">
        <v>49.7</v>
      </c>
    </row>
    <row r="49" spans="1:15" x14ac:dyDescent="0.3">
      <c r="A49" s="11">
        <v>45686</v>
      </c>
      <c r="B49" s="4" t="s">
        <v>45</v>
      </c>
      <c r="C49" s="4" t="s">
        <v>58</v>
      </c>
      <c r="D49" s="4" t="s">
        <v>47</v>
      </c>
      <c r="E49" s="4" t="s">
        <v>66</v>
      </c>
      <c r="F49" s="4" t="s">
        <v>52</v>
      </c>
      <c r="G49" s="4">
        <v>23</v>
      </c>
      <c r="H49" s="4">
        <v>6.51</v>
      </c>
      <c r="I49" s="4">
        <v>4.28</v>
      </c>
      <c r="J49" s="4">
        <v>50.86</v>
      </c>
      <c r="K49" s="4">
        <v>3</v>
      </c>
      <c r="L49" s="4">
        <v>0</v>
      </c>
      <c r="M49" s="4">
        <v>149.72999999999999</v>
      </c>
      <c r="N49" s="4">
        <v>98.44</v>
      </c>
      <c r="O49" s="4">
        <v>51.29</v>
      </c>
    </row>
    <row r="50" spans="1:15" x14ac:dyDescent="0.3">
      <c r="A50" s="11">
        <v>45687</v>
      </c>
      <c r="B50" s="4" t="s">
        <v>53</v>
      </c>
      <c r="C50" s="4" t="s">
        <v>50</v>
      </c>
      <c r="D50" s="4" t="s">
        <v>31</v>
      </c>
      <c r="E50" s="4" t="s">
        <v>62</v>
      </c>
      <c r="F50" s="4" t="s">
        <v>63</v>
      </c>
      <c r="G50" s="4">
        <v>18</v>
      </c>
      <c r="H50" s="4">
        <v>3.43</v>
      </c>
      <c r="I50" s="4">
        <v>2.14</v>
      </c>
      <c r="J50" s="4">
        <v>19.38</v>
      </c>
      <c r="K50" s="4">
        <v>0</v>
      </c>
      <c r="L50" s="4">
        <v>0</v>
      </c>
      <c r="M50" s="4">
        <v>61.74</v>
      </c>
      <c r="N50" s="4">
        <v>38.520000000000003</v>
      </c>
      <c r="O50" s="4">
        <v>23.22</v>
      </c>
    </row>
    <row r="51" spans="1:15" x14ac:dyDescent="0.3">
      <c r="A51" s="11">
        <v>45687</v>
      </c>
      <c r="B51" s="4" t="s">
        <v>65</v>
      </c>
      <c r="C51" s="4" t="s">
        <v>50</v>
      </c>
      <c r="D51" s="4" t="s">
        <v>31</v>
      </c>
      <c r="E51" s="4" t="s">
        <v>51</v>
      </c>
      <c r="F51" s="4" t="s">
        <v>52</v>
      </c>
      <c r="G51" s="4">
        <v>57</v>
      </c>
      <c r="H51" s="4">
        <v>2.4</v>
      </c>
      <c r="I51" s="4">
        <v>1.59</v>
      </c>
      <c r="J51" s="4">
        <v>8.98</v>
      </c>
      <c r="K51" s="4">
        <v>0</v>
      </c>
      <c r="L51" s="4">
        <v>0</v>
      </c>
      <c r="M51" s="4">
        <v>136.80000000000001</v>
      </c>
      <c r="N51" s="4">
        <v>90.63</v>
      </c>
      <c r="O51" s="4">
        <v>46.17</v>
      </c>
    </row>
    <row r="52" spans="1:15" x14ac:dyDescent="0.3">
      <c r="A52" s="11">
        <v>45688</v>
      </c>
      <c r="B52" s="4" t="s">
        <v>55</v>
      </c>
      <c r="C52" s="4" t="s">
        <v>50</v>
      </c>
      <c r="D52" s="4" t="s">
        <v>31</v>
      </c>
      <c r="E52" s="4" t="s">
        <v>67</v>
      </c>
      <c r="F52" s="4" t="s">
        <v>63</v>
      </c>
      <c r="G52" s="4">
        <v>35</v>
      </c>
      <c r="H52" s="4">
        <v>8.64</v>
      </c>
      <c r="I52" s="4">
        <v>5.04</v>
      </c>
      <c r="J52" s="4">
        <v>35.18</v>
      </c>
      <c r="K52" s="4">
        <v>0</v>
      </c>
      <c r="L52" s="4">
        <v>1</v>
      </c>
      <c r="M52" s="4">
        <v>302.39999999999998</v>
      </c>
      <c r="N52" s="4">
        <v>176.4</v>
      </c>
      <c r="O52" s="4">
        <v>126</v>
      </c>
    </row>
    <row r="53" spans="1:15" x14ac:dyDescent="0.3">
      <c r="A53" s="11">
        <v>45689</v>
      </c>
      <c r="B53" s="4" t="s">
        <v>45</v>
      </c>
      <c r="C53" s="4" t="s">
        <v>58</v>
      </c>
      <c r="D53" s="4" t="s">
        <v>47</v>
      </c>
      <c r="E53" s="4" t="s">
        <v>54</v>
      </c>
      <c r="F53" s="4" t="s">
        <v>49</v>
      </c>
      <c r="G53" s="4">
        <v>49</v>
      </c>
      <c r="H53" s="4">
        <v>8.8699999999999992</v>
      </c>
      <c r="I53" s="4">
        <v>6.12</v>
      </c>
      <c r="J53" s="4">
        <v>110.68</v>
      </c>
      <c r="K53" s="4">
        <v>5</v>
      </c>
      <c r="L53" s="4">
        <v>0</v>
      </c>
      <c r="M53" s="4">
        <v>434.63</v>
      </c>
      <c r="N53" s="4">
        <v>299.88</v>
      </c>
      <c r="O53" s="4">
        <v>134.75</v>
      </c>
    </row>
    <row r="54" spans="1:15" x14ac:dyDescent="0.3">
      <c r="A54" s="11">
        <v>45690</v>
      </c>
      <c r="B54" s="4" t="s">
        <v>55</v>
      </c>
      <c r="C54" s="4" t="s">
        <v>50</v>
      </c>
      <c r="D54" s="4" t="s">
        <v>47</v>
      </c>
      <c r="E54" s="4" t="s">
        <v>51</v>
      </c>
      <c r="F54" s="4" t="s">
        <v>52</v>
      </c>
      <c r="G54" s="4">
        <v>59</v>
      </c>
      <c r="H54" s="4">
        <v>4.07</v>
      </c>
      <c r="I54" s="4">
        <v>2.91</v>
      </c>
      <c r="J54" s="4">
        <v>26.41</v>
      </c>
      <c r="K54" s="4">
        <v>0</v>
      </c>
      <c r="L54" s="4">
        <v>0</v>
      </c>
      <c r="M54" s="4">
        <v>240.13</v>
      </c>
      <c r="N54" s="4">
        <v>171.69</v>
      </c>
      <c r="O54" s="4">
        <v>68.44</v>
      </c>
    </row>
    <row r="55" spans="1:15" x14ac:dyDescent="0.3">
      <c r="A55" s="11">
        <v>45691</v>
      </c>
      <c r="B55" s="4" t="s">
        <v>55</v>
      </c>
      <c r="C55" s="4" t="s">
        <v>60</v>
      </c>
      <c r="D55" s="4" t="s">
        <v>31</v>
      </c>
      <c r="E55" s="4" t="s">
        <v>48</v>
      </c>
      <c r="F55" s="4" t="s">
        <v>49</v>
      </c>
      <c r="G55" s="4">
        <v>41</v>
      </c>
      <c r="H55" s="4">
        <v>2.06</v>
      </c>
      <c r="I55" s="4">
        <v>1.52</v>
      </c>
      <c r="J55" s="4">
        <v>8.9499999999999993</v>
      </c>
      <c r="K55" s="4">
        <v>0</v>
      </c>
      <c r="L55" s="4">
        <v>0</v>
      </c>
      <c r="M55" s="4">
        <v>84.46</v>
      </c>
      <c r="N55" s="4">
        <v>62.32</v>
      </c>
      <c r="O55" s="4">
        <v>22.14</v>
      </c>
    </row>
    <row r="56" spans="1:15" x14ac:dyDescent="0.3">
      <c r="A56" s="11">
        <v>45691</v>
      </c>
      <c r="B56" s="4" t="s">
        <v>65</v>
      </c>
      <c r="C56" s="4" t="s">
        <v>50</v>
      </c>
      <c r="D56" s="4" t="s">
        <v>31</v>
      </c>
      <c r="E56" s="4" t="s">
        <v>48</v>
      </c>
      <c r="F56" s="4" t="s">
        <v>49</v>
      </c>
      <c r="G56" s="4">
        <v>15</v>
      </c>
      <c r="H56" s="4">
        <v>2.29</v>
      </c>
      <c r="I56" s="4">
        <v>1.42</v>
      </c>
      <c r="J56" s="4">
        <v>15.46</v>
      </c>
      <c r="K56" s="4">
        <v>0</v>
      </c>
      <c r="L56" s="4">
        <v>0</v>
      </c>
      <c r="M56" s="4">
        <v>34.35</v>
      </c>
      <c r="N56" s="4">
        <v>21.3</v>
      </c>
      <c r="O56" s="4">
        <v>13.05</v>
      </c>
    </row>
    <row r="57" spans="1:15" x14ac:dyDescent="0.3">
      <c r="A57" s="11">
        <v>45692</v>
      </c>
      <c r="B57" s="4" t="s">
        <v>57</v>
      </c>
      <c r="C57" s="4" t="s">
        <v>60</v>
      </c>
      <c r="D57" s="4" t="s">
        <v>31</v>
      </c>
      <c r="E57" s="4" t="s">
        <v>48</v>
      </c>
      <c r="F57" s="4" t="s">
        <v>49</v>
      </c>
      <c r="G57" s="4">
        <v>7</v>
      </c>
      <c r="H57" s="4">
        <v>8.9700000000000006</v>
      </c>
      <c r="I57" s="4">
        <v>5.5</v>
      </c>
      <c r="J57" s="4">
        <v>36.57</v>
      </c>
      <c r="K57" s="4">
        <v>0</v>
      </c>
      <c r="L57" s="4">
        <v>0</v>
      </c>
      <c r="M57" s="4">
        <v>62.79</v>
      </c>
      <c r="N57" s="4">
        <v>38.5</v>
      </c>
      <c r="O57" s="4">
        <v>24.29</v>
      </c>
    </row>
    <row r="58" spans="1:15" x14ac:dyDescent="0.3">
      <c r="A58" s="11">
        <v>45693</v>
      </c>
      <c r="B58" s="4" t="s">
        <v>59</v>
      </c>
      <c r="C58" s="4" t="s">
        <v>46</v>
      </c>
      <c r="D58" s="4" t="s">
        <v>47</v>
      </c>
      <c r="E58" s="4" t="s">
        <v>66</v>
      </c>
      <c r="F58" s="4" t="s">
        <v>52</v>
      </c>
      <c r="G58" s="4">
        <v>34</v>
      </c>
      <c r="H58" s="4">
        <v>9.3800000000000008</v>
      </c>
      <c r="I58" s="4">
        <v>6.31</v>
      </c>
      <c r="J58" s="4">
        <v>60.51</v>
      </c>
      <c r="K58" s="4">
        <v>5</v>
      </c>
      <c r="L58" s="4">
        <v>0</v>
      </c>
      <c r="M58" s="4">
        <v>318.92</v>
      </c>
      <c r="N58" s="4">
        <v>214.54</v>
      </c>
      <c r="O58" s="4">
        <v>104.38</v>
      </c>
    </row>
    <row r="59" spans="1:15" x14ac:dyDescent="0.3">
      <c r="A59" s="11">
        <v>45693</v>
      </c>
      <c r="B59" s="4" t="s">
        <v>45</v>
      </c>
      <c r="C59" s="4" t="s">
        <v>60</v>
      </c>
      <c r="D59" s="4" t="s">
        <v>47</v>
      </c>
      <c r="E59" s="4" t="s">
        <v>51</v>
      </c>
      <c r="F59" s="4" t="s">
        <v>52</v>
      </c>
      <c r="G59" s="4">
        <v>50</v>
      </c>
      <c r="H59" s="4">
        <v>2.69</v>
      </c>
      <c r="I59" s="4">
        <v>1.9</v>
      </c>
      <c r="J59" s="4">
        <v>9.52</v>
      </c>
      <c r="K59" s="4">
        <v>2</v>
      </c>
      <c r="L59" s="4">
        <v>0</v>
      </c>
      <c r="M59" s="4">
        <v>134.5</v>
      </c>
      <c r="N59" s="4">
        <v>95</v>
      </c>
      <c r="O59" s="4">
        <v>39.5</v>
      </c>
    </row>
    <row r="60" spans="1:15" x14ac:dyDescent="0.3">
      <c r="A60" s="11">
        <v>45694</v>
      </c>
      <c r="B60" s="4" t="s">
        <v>45</v>
      </c>
      <c r="C60" s="4" t="s">
        <v>60</v>
      </c>
      <c r="D60" s="4" t="s">
        <v>31</v>
      </c>
      <c r="E60" s="4" t="s">
        <v>66</v>
      </c>
      <c r="F60" s="4" t="s">
        <v>52</v>
      </c>
      <c r="G60" s="4">
        <v>46</v>
      </c>
      <c r="H60" s="4">
        <v>1.99</v>
      </c>
      <c r="I60" s="4">
        <v>1.1599999999999999</v>
      </c>
      <c r="J60" s="4">
        <v>4.71</v>
      </c>
      <c r="K60" s="4">
        <v>0</v>
      </c>
      <c r="L60" s="4">
        <v>0</v>
      </c>
      <c r="M60" s="4">
        <v>91.54</v>
      </c>
      <c r="N60" s="4">
        <v>53.36</v>
      </c>
      <c r="O60" s="4">
        <v>38.18</v>
      </c>
    </row>
    <row r="61" spans="1:15" x14ac:dyDescent="0.3">
      <c r="A61" s="11">
        <v>45694</v>
      </c>
      <c r="B61" s="4" t="s">
        <v>45</v>
      </c>
      <c r="C61" s="4" t="s">
        <v>46</v>
      </c>
      <c r="D61" s="4" t="s">
        <v>47</v>
      </c>
      <c r="E61" s="4" t="s">
        <v>64</v>
      </c>
      <c r="F61" s="4" t="s">
        <v>49</v>
      </c>
      <c r="G61" s="4">
        <v>20</v>
      </c>
      <c r="H61" s="4">
        <v>8.01</v>
      </c>
      <c r="I61" s="4">
        <v>4.59</v>
      </c>
      <c r="J61" s="4">
        <v>22.03</v>
      </c>
      <c r="K61" s="4">
        <v>3</v>
      </c>
      <c r="L61" s="4">
        <v>0</v>
      </c>
      <c r="M61" s="4">
        <v>160.19999999999999</v>
      </c>
      <c r="N61" s="4">
        <v>91.8</v>
      </c>
      <c r="O61" s="4">
        <v>68.400000000000006</v>
      </c>
    </row>
    <row r="62" spans="1:15" x14ac:dyDescent="0.3">
      <c r="A62" s="11">
        <v>45695</v>
      </c>
      <c r="B62" s="4" t="s">
        <v>65</v>
      </c>
      <c r="C62" s="4" t="s">
        <v>58</v>
      </c>
      <c r="D62" s="4" t="s">
        <v>31</v>
      </c>
      <c r="E62" s="4" t="s">
        <v>66</v>
      </c>
      <c r="F62" s="4" t="s">
        <v>52</v>
      </c>
      <c r="G62" s="4">
        <v>46</v>
      </c>
      <c r="H62" s="4">
        <v>9.24</v>
      </c>
      <c r="I62" s="4">
        <v>6.89</v>
      </c>
      <c r="J62" s="4">
        <v>15.51</v>
      </c>
      <c r="K62" s="4">
        <v>0</v>
      </c>
      <c r="L62" s="4">
        <v>0</v>
      </c>
      <c r="M62" s="4">
        <v>425.04</v>
      </c>
      <c r="N62" s="4">
        <v>316.94</v>
      </c>
      <c r="O62" s="4">
        <v>108.1</v>
      </c>
    </row>
    <row r="63" spans="1:15" x14ac:dyDescent="0.3">
      <c r="A63" s="11">
        <v>45696</v>
      </c>
      <c r="B63" s="4" t="s">
        <v>55</v>
      </c>
      <c r="C63" s="4" t="s">
        <v>58</v>
      </c>
      <c r="D63" s="4" t="s">
        <v>31</v>
      </c>
      <c r="E63" s="4" t="s">
        <v>56</v>
      </c>
      <c r="F63" s="4" t="s">
        <v>52</v>
      </c>
      <c r="G63" s="4">
        <v>16</v>
      </c>
      <c r="H63" s="4">
        <v>8.7200000000000006</v>
      </c>
      <c r="I63" s="4">
        <v>5.53</v>
      </c>
      <c r="J63" s="4">
        <v>23.96</v>
      </c>
      <c r="K63" s="4">
        <v>0</v>
      </c>
      <c r="L63" s="4">
        <v>0</v>
      </c>
      <c r="M63" s="4">
        <v>139.52000000000001</v>
      </c>
      <c r="N63" s="4">
        <v>88.48</v>
      </c>
      <c r="O63" s="4">
        <v>51.04</v>
      </c>
    </row>
    <row r="64" spans="1:15" x14ac:dyDescent="0.3">
      <c r="A64" s="11">
        <v>45697</v>
      </c>
      <c r="B64" s="4" t="s">
        <v>45</v>
      </c>
      <c r="C64" s="4" t="s">
        <v>50</v>
      </c>
      <c r="D64" s="4" t="s">
        <v>47</v>
      </c>
      <c r="E64" s="4" t="s">
        <v>62</v>
      </c>
      <c r="F64" s="4" t="s">
        <v>63</v>
      </c>
      <c r="G64" s="4">
        <v>22</v>
      </c>
      <c r="H64" s="4">
        <v>2.87</v>
      </c>
      <c r="I64" s="4">
        <v>1.82</v>
      </c>
      <c r="J64" s="4">
        <v>70.12</v>
      </c>
      <c r="K64" s="4">
        <v>2</v>
      </c>
      <c r="L64" s="4">
        <v>0</v>
      </c>
      <c r="M64" s="4">
        <v>63.14</v>
      </c>
      <c r="N64" s="4">
        <v>40.04</v>
      </c>
      <c r="O64" s="4">
        <v>23.1</v>
      </c>
    </row>
    <row r="65" spans="1:15" x14ac:dyDescent="0.3">
      <c r="A65" s="11">
        <v>45698</v>
      </c>
      <c r="B65" s="4" t="s">
        <v>53</v>
      </c>
      <c r="C65" s="4" t="s">
        <v>60</v>
      </c>
      <c r="D65" s="4" t="s">
        <v>31</v>
      </c>
      <c r="E65" s="4" t="s">
        <v>64</v>
      </c>
      <c r="F65" s="4" t="s">
        <v>49</v>
      </c>
      <c r="G65" s="4">
        <v>37</v>
      </c>
      <c r="H65" s="4">
        <v>6.36</v>
      </c>
      <c r="I65" s="4">
        <v>4.17</v>
      </c>
      <c r="J65" s="4">
        <v>16.11</v>
      </c>
      <c r="K65" s="4">
        <v>0</v>
      </c>
      <c r="L65" s="4">
        <v>0</v>
      </c>
      <c r="M65" s="4">
        <v>235.32</v>
      </c>
      <c r="N65" s="4">
        <v>154.29</v>
      </c>
      <c r="O65" s="4">
        <v>81.03</v>
      </c>
    </row>
    <row r="66" spans="1:15" x14ac:dyDescent="0.3">
      <c r="A66" s="11">
        <v>45698</v>
      </c>
      <c r="B66" s="4" t="s">
        <v>57</v>
      </c>
      <c r="C66" s="4" t="s">
        <v>58</v>
      </c>
      <c r="D66" s="4" t="s">
        <v>31</v>
      </c>
      <c r="E66" s="4" t="s">
        <v>48</v>
      </c>
      <c r="F66" s="4" t="s">
        <v>49</v>
      </c>
      <c r="G66" s="4">
        <v>23</v>
      </c>
      <c r="H66" s="4">
        <v>5.24</v>
      </c>
      <c r="I66" s="4">
        <v>3.28</v>
      </c>
      <c r="J66" s="4">
        <v>21.78</v>
      </c>
      <c r="K66" s="4">
        <v>0</v>
      </c>
      <c r="L66" s="4">
        <v>1</v>
      </c>
      <c r="M66" s="4">
        <v>120.52</v>
      </c>
      <c r="N66" s="4">
        <v>75.44</v>
      </c>
      <c r="O66" s="4">
        <v>45.08</v>
      </c>
    </row>
    <row r="67" spans="1:15" x14ac:dyDescent="0.3">
      <c r="A67" s="11">
        <v>45699</v>
      </c>
      <c r="B67" s="4" t="s">
        <v>53</v>
      </c>
      <c r="C67" s="4" t="s">
        <v>61</v>
      </c>
      <c r="D67" s="4" t="s">
        <v>31</v>
      </c>
      <c r="E67" s="4" t="s">
        <v>66</v>
      </c>
      <c r="F67" s="4" t="s">
        <v>52</v>
      </c>
      <c r="G67" s="4">
        <v>33</v>
      </c>
      <c r="H67" s="4">
        <v>1.74</v>
      </c>
      <c r="I67" s="4">
        <v>1.18</v>
      </c>
      <c r="J67" s="4">
        <v>34.51</v>
      </c>
      <c r="K67" s="4">
        <v>0</v>
      </c>
      <c r="L67" s="4">
        <v>0</v>
      </c>
      <c r="M67" s="4">
        <v>57.42</v>
      </c>
      <c r="N67" s="4">
        <v>38.94</v>
      </c>
      <c r="O67" s="4">
        <v>18.48</v>
      </c>
    </row>
    <row r="68" spans="1:15" x14ac:dyDescent="0.3">
      <c r="A68" s="11">
        <v>45700</v>
      </c>
      <c r="B68" s="4" t="s">
        <v>55</v>
      </c>
      <c r="C68" s="4" t="s">
        <v>58</v>
      </c>
      <c r="D68" s="4" t="s">
        <v>47</v>
      </c>
      <c r="E68" s="4" t="s">
        <v>67</v>
      </c>
      <c r="F68" s="4" t="s">
        <v>63</v>
      </c>
      <c r="G68" s="4">
        <v>19</v>
      </c>
      <c r="H68" s="4">
        <v>8.2899999999999991</v>
      </c>
      <c r="I68" s="4">
        <v>4.78</v>
      </c>
      <c r="J68" s="4">
        <v>9.39</v>
      </c>
      <c r="K68" s="4">
        <v>2</v>
      </c>
      <c r="L68" s="4">
        <v>0</v>
      </c>
      <c r="M68" s="4">
        <v>157.51</v>
      </c>
      <c r="N68" s="4">
        <v>90.82</v>
      </c>
      <c r="O68" s="4">
        <v>66.69</v>
      </c>
    </row>
    <row r="69" spans="1:15" x14ac:dyDescent="0.3">
      <c r="A69" s="11">
        <v>45701</v>
      </c>
      <c r="B69" s="4" t="s">
        <v>57</v>
      </c>
      <c r="C69" s="4" t="s">
        <v>61</v>
      </c>
      <c r="D69" s="4" t="s">
        <v>47</v>
      </c>
      <c r="E69" s="4" t="s">
        <v>51</v>
      </c>
      <c r="F69" s="4" t="s">
        <v>52</v>
      </c>
      <c r="G69" s="4">
        <v>9</v>
      </c>
      <c r="H69" s="4">
        <v>5.47</v>
      </c>
      <c r="I69" s="4">
        <v>3.02</v>
      </c>
      <c r="J69" s="4">
        <v>112.15</v>
      </c>
      <c r="K69" s="4">
        <v>5</v>
      </c>
      <c r="L69" s="4">
        <v>0</v>
      </c>
      <c r="M69" s="4">
        <v>49.23</v>
      </c>
      <c r="N69" s="4">
        <v>27.18</v>
      </c>
      <c r="O69" s="4">
        <v>22.05</v>
      </c>
    </row>
    <row r="70" spans="1:15" x14ac:dyDescent="0.3">
      <c r="A70" s="11">
        <v>45701</v>
      </c>
      <c r="B70" s="4" t="s">
        <v>53</v>
      </c>
      <c r="C70" s="4" t="s">
        <v>46</v>
      </c>
      <c r="D70" s="4" t="s">
        <v>31</v>
      </c>
      <c r="E70" s="4" t="s">
        <v>66</v>
      </c>
      <c r="F70" s="4" t="s">
        <v>52</v>
      </c>
      <c r="G70" s="4">
        <v>18</v>
      </c>
      <c r="H70" s="4">
        <v>7.25</v>
      </c>
      <c r="I70" s="4">
        <v>4.5599999999999996</v>
      </c>
      <c r="J70" s="4">
        <v>4.13</v>
      </c>
      <c r="K70" s="4">
        <v>0</v>
      </c>
      <c r="L70" s="4">
        <v>0</v>
      </c>
      <c r="M70" s="4">
        <v>130.5</v>
      </c>
      <c r="N70" s="4">
        <v>82.08</v>
      </c>
      <c r="O70" s="4">
        <v>48.42</v>
      </c>
    </row>
    <row r="71" spans="1:15" x14ac:dyDescent="0.3">
      <c r="A71" s="11">
        <v>45702</v>
      </c>
      <c r="B71" s="4" t="s">
        <v>53</v>
      </c>
      <c r="C71" s="4" t="s">
        <v>60</v>
      </c>
      <c r="D71" s="4" t="s">
        <v>31</v>
      </c>
      <c r="E71" s="4" t="s">
        <v>66</v>
      </c>
      <c r="F71" s="4" t="s">
        <v>52</v>
      </c>
      <c r="G71" s="4">
        <v>53</v>
      </c>
      <c r="H71" s="4">
        <v>2.4</v>
      </c>
      <c r="I71" s="4">
        <v>1.48</v>
      </c>
      <c r="J71" s="4">
        <v>15.34</v>
      </c>
      <c r="K71" s="4">
        <v>0</v>
      </c>
      <c r="L71" s="4">
        <v>0</v>
      </c>
      <c r="M71" s="4">
        <v>127.2</v>
      </c>
      <c r="N71" s="4">
        <v>78.44</v>
      </c>
      <c r="O71" s="4">
        <v>48.76</v>
      </c>
    </row>
    <row r="72" spans="1:15" x14ac:dyDescent="0.3">
      <c r="A72" s="11">
        <v>45703</v>
      </c>
      <c r="B72" s="4" t="s">
        <v>59</v>
      </c>
      <c r="C72" s="4" t="s">
        <v>50</v>
      </c>
      <c r="D72" s="4" t="s">
        <v>31</v>
      </c>
      <c r="E72" s="4" t="s">
        <v>54</v>
      </c>
      <c r="F72" s="4" t="s">
        <v>49</v>
      </c>
      <c r="G72" s="4">
        <v>11</v>
      </c>
      <c r="H72" s="4">
        <v>2.0699999999999998</v>
      </c>
      <c r="I72" s="4">
        <v>1.28</v>
      </c>
      <c r="J72" s="4">
        <v>28.92</v>
      </c>
      <c r="K72" s="4">
        <v>0</v>
      </c>
      <c r="L72" s="4">
        <v>0</v>
      </c>
      <c r="M72" s="4">
        <v>22.77</v>
      </c>
      <c r="N72" s="4">
        <v>14.08</v>
      </c>
      <c r="O72" s="4">
        <v>8.69</v>
      </c>
    </row>
    <row r="73" spans="1:15" x14ac:dyDescent="0.3">
      <c r="A73" s="11">
        <v>45703</v>
      </c>
      <c r="B73" s="4" t="s">
        <v>53</v>
      </c>
      <c r="C73" s="4" t="s">
        <v>50</v>
      </c>
      <c r="D73" s="4" t="s">
        <v>31</v>
      </c>
      <c r="E73" s="4" t="s">
        <v>51</v>
      </c>
      <c r="F73" s="4" t="s">
        <v>52</v>
      </c>
      <c r="G73" s="4">
        <v>43</v>
      </c>
      <c r="H73" s="4">
        <v>8.16</v>
      </c>
      <c r="I73" s="4">
        <v>4.54</v>
      </c>
      <c r="J73" s="4">
        <v>32.49</v>
      </c>
      <c r="K73" s="4">
        <v>0</v>
      </c>
      <c r="L73" s="4">
        <v>0</v>
      </c>
      <c r="M73" s="4">
        <v>350.88</v>
      </c>
      <c r="N73" s="4">
        <v>195.22</v>
      </c>
      <c r="O73" s="4">
        <v>155.66</v>
      </c>
    </row>
    <row r="74" spans="1:15" x14ac:dyDescent="0.3">
      <c r="A74" s="11">
        <v>45704</v>
      </c>
      <c r="B74" s="4" t="s">
        <v>59</v>
      </c>
      <c r="C74" s="4" t="s">
        <v>50</v>
      </c>
      <c r="D74" s="4" t="s">
        <v>31</v>
      </c>
      <c r="E74" s="4" t="s">
        <v>51</v>
      </c>
      <c r="F74" s="4" t="s">
        <v>52</v>
      </c>
      <c r="G74" s="4">
        <v>25</v>
      </c>
      <c r="H74" s="4">
        <v>3.05</v>
      </c>
      <c r="I74" s="4">
        <v>1.82</v>
      </c>
      <c r="J74" s="4">
        <v>4.8</v>
      </c>
      <c r="K74" s="4">
        <v>0</v>
      </c>
      <c r="L74" s="4">
        <v>0</v>
      </c>
      <c r="M74" s="4">
        <v>76.25</v>
      </c>
      <c r="N74" s="4">
        <v>45.5</v>
      </c>
      <c r="O74" s="4">
        <v>30.75</v>
      </c>
    </row>
    <row r="75" spans="1:15" x14ac:dyDescent="0.3">
      <c r="A75" s="11">
        <v>45705</v>
      </c>
      <c r="B75" s="4" t="s">
        <v>53</v>
      </c>
      <c r="C75" s="4" t="s">
        <v>60</v>
      </c>
      <c r="D75" s="4" t="s">
        <v>31</v>
      </c>
      <c r="E75" s="4" t="s">
        <v>56</v>
      </c>
      <c r="F75" s="4" t="s">
        <v>52</v>
      </c>
      <c r="G75" s="4">
        <v>52</v>
      </c>
      <c r="H75" s="4">
        <v>8.64</v>
      </c>
      <c r="I75" s="4">
        <v>5.63</v>
      </c>
      <c r="J75" s="4">
        <v>6.56</v>
      </c>
      <c r="K75" s="4">
        <v>0</v>
      </c>
      <c r="L75" s="4">
        <v>0</v>
      </c>
      <c r="M75" s="4">
        <v>449.28</v>
      </c>
      <c r="N75" s="4">
        <v>292.76</v>
      </c>
      <c r="O75" s="4">
        <v>156.52000000000001</v>
      </c>
    </row>
    <row r="76" spans="1:15" x14ac:dyDescent="0.3">
      <c r="A76" s="11">
        <v>45706</v>
      </c>
      <c r="B76" s="4" t="s">
        <v>53</v>
      </c>
      <c r="C76" s="4" t="s">
        <v>58</v>
      </c>
      <c r="D76" s="4" t="s">
        <v>47</v>
      </c>
      <c r="E76" s="4" t="s">
        <v>51</v>
      </c>
      <c r="F76" s="4" t="s">
        <v>52</v>
      </c>
      <c r="G76" s="4">
        <v>26</v>
      </c>
      <c r="H76" s="4">
        <v>9.08</v>
      </c>
      <c r="I76" s="4">
        <v>6.65</v>
      </c>
      <c r="J76" s="4">
        <v>30.77</v>
      </c>
      <c r="K76" s="4">
        <v>1</v>
      </c>
      <c r="L76" s="4">
        <v>0</v>
      </c>
      <c r="M76" s="4">
        <v>236.08</v>
      </c>
      <c r="N76" s="4">
        <v>172.9</v>
      </c>
      <c r="O76" s="4">
        <v>63.18</v>
      </c>
    </row>
    <row r="77" spans="1:15" x14ac:dyDescent="0.3">
      <c r="A77" s="11">
        <v>45707</v>
      </c>
      <c r="B77" s="4" t="s">
        <v>65</v>
      </c>
      <c r="C77" s="4" t="s">
        <v>60</v>
      </c>
      <c r="D77" s="4" t="s">
        <v>47</v>
      </c>
      <c r="E77" s="4" t="s">
        <v>66</v>
      </c>
      <c r="F77" s="4" t="s">
        <v>52</v>
      </c>
      <c r="G77" s="4">
        <v>40</v>
      </c>
      <c r="H77" s="4">
        <v>1.85</v>
      </c>
      <c r="I77" s="4">
        <v>1.07</v>
      </c>
      <c r="J77" s="4">
        <v>8.39</v>
      </c>
      <c r="K77" s="4">
        <v>0</v>
      </c>
      <c r="L77" s="4">
        <v>0</v>
      </c>
      <c r="M77" s="4">
        <v>74</v>
      </c>
      <c r="N77" s="4">
        <v>42.8</v>
      </c>
      <c r="O77" s="4">
        <v>31.2</v>
      </c>
    </row>
    <row r="78" spans="1:15" x14ac:dyDescent="0.3">
      <c r="A78" s="11">
        <v>45708</v>
      </c>
      <c r="B78" s="4" t="s">
        <v>59</v>
      </c>
      <c r="C78" s="4" t="s">
        <v>60</v>
      </c>
      <c r="D78" s="4" t="s">
        <v>31</v>
      </c>
      <c r="E78" s="4" t="s">
        <v>66</v>
      </c>
      <c r="F78" s="4" t="s">
        <v>52</v>
      </c>
      <c r="G78" s="4">
        <v>40</v>
      </c>
      <c r="H78" s="4">
        <v>8.14</v>
      </c>
      <c r="I78" s="4">
        <v>4.5599999999999996</v>
      </c>
      <c r="J78" s="4">
        <v>30.09</v>
      </c>
      <c r="K78" s="4">
        <v>0</v>
      </c>
      <c r="L78" s="4">
        <v>0</v>
      </c>
      <c r="M78" s="4">
        <v>325.60000000000002</v>
      </c>
      <c r="N78" s="4">
        <v>182.4</v>
      </c>
      <c r="O78" s="4">
        <v>143.19999999999999</v>
      </c>
    </row>
    <row r="79" spans="1:15" x14ac:dyDescent="0.3">
      <c r="A79" s="11">
        <v>45709</v>
      </c>
      <c r="B79" s="4" t="s">
        <v>53</v>
      </c>
      <c r="C79" s="4" t="s">
        <v>50</v>
      </c>
      <c r="D79" s="4" t="s">
        <v>31</v>
      </c>
      <c r="E79" s="4" t="s">
        <v>67</v>
      </c>
      <c r="F79" s="4" t="s">
        <v>63</v>
      </c>
      <c r="G79" s="4">
        <v>34</v>
      </c>
      <c r="H79" s="4">
        <v>2.64</v>
      </c>
      <c r="I79" s="4">
        <v>1.97</v>
      </c>
      <c r="J79" s="4">
        <v>18.75</v>
      </c>
      <c r="K79" s="4">
        <v>0</v>
      </c>
      <c r="L79" s="4">
        <v>0</v>
      </c>
      <c r="M79" s="4">
        <v>89.76</v>
      </c>
      <c r="N79" s="4">
        <v>66.98</v>
      </c>
      <c r="O79" s="4">
        <v>22.78</v>
      </c>
    </row>
    <row r="80" spans="1:15" x14ac:dyDescent="0.3">
      <c r="A80" s="11">
        <v>45709</v>
      </c>
      <c r="B80" s="4" t="s">
        <v>59</v>
      </c>
      <c r="C80" s="4" t="s">
        <v>58</v>
      </c>
      <c r="D80" s="4" t="s">
        <v>47</v>
      </c>
      <c r="E80" s="4" t="s">
        <v>62</v>
      </c>
      <c r="F80" s="4" t="s">
        <v>63</v>
      </c>
      <c r="G80" s="4">
        <v>40</v>
      </c>
      <c r="H80" s="4">
        <v>7.95</v>
      </c>
      <c r="I80" s="4">
        <v>5.25</v>
      </c>
      <c r="J80" s="4">
        <v>99.11</v>
      </c>
      <c r="K80" s="4">
        <v>4</v>
      </c>
      <c r="L80" s="4">
        <v>0</v>
      </c>
      <c r="M80" s="4">
        <v>318</v>
      </c>
      <c r="N80" s="4">
        <v>210</v>
      </c>
      <c r="O80" s="4">
        <v>108</v>
      </c>
    </row>
    <row r="81" spans="1:15" x14ac:dyDescent="0.3">
      <c r="A81" s="11">
        <v>45710</v>
      </c>
      <c r="B81" s="4" t="s">
        <v>53</v>
      </c>
      <c r="C81" s="4" t="s">
        <v>61</v>
      </c>
      <c r="D81" s="4" t="s">
        <v>31</v>
      </c>
      <c r="E81" s="4" t="s">
        <v>64</v>
      </c>
      <c r="F81" s="4" t="s">
        <v>49</v>
      </c>
      <c r="G81" s="4">
        <v>53</v>
      </c>
      <c r="H81" s="4">
        <v>1.51</v>
      </c>
      <c r="I81" s="4">
        <v>0.95</v>
      </c>
      <c r="J81" s="4">
        <v>32.01</v>
      </c>
      <c r="K81" s="4">
        <v>0</v>
      </c>
      <c r="L81" s="4">
        <v>0</v>
      </c>
      <c r="M81" s="4">
        <v>80.03</v>
      </c>
      <c r="N81" s="4">
        <v>50.35</v>
      </c>
      <c r="O81" s="4">
        <v>29.68</v>
      </c>
    </row>
    <row r="82" spans="1:15" x14ac:dyDescent="0.3">
      <c r="A82" s="11">
        <v>45711</v>
      </c>
      <c r="B82" s="4" t="s">
        <v>59</v>
      </c>
      <c r="C82" s="4" t="s">
        <v>58</v>
      </c>
      <c r="D82" s="4" t="s">
        <v>47</v>
      </c>
      <c r="E82" s="4" t="s">
        <v>48</v>
      </c>
      <c r="F82" s="4" t="s">
        <v>49</v>
      </c>
      <c r="G82" s="4">
        <v>43</v>
      </c>
      <c r="H82" s="4">
        <v>7.91</v>
      </c>
      <c r="I82" s="4">
        <v>5.25</v>
      </c>
      <c r="J82" s="4">
        <v>15.5</v>
      </c>
      <c r="K82" s="4">
        <v>0</v>
      </c>
      <c r="L82" s="4">
        <v>0</v>
      </c>
      <c r="M82" s="4">
        <v>340.13</v>
      </c>
      <c r="N82" s="4">
        <v>225.75</v>
      </c>
      <c r="O82" s="4">
        <v>114.38</v>
      </c>
    </row>
    <row r="83" spans="1:15" x14ac:dyDescent="0.3">
      <c r="A83" s="11">
        <v>45711</v>
      </c>
      <c r="B83" s="4" t="s">
        <v>65</v>
      </c>
      <c r="C83" s="4" t="s">
        <v>61</v>
      </c>
      <c r="D83" s="4" t="s">
        <v>31</v>
      </c>
      <c r="E83" s="4" t="s">
        <v>56</v>
      </c>
      <c r="F83" s="4" t="s">
        <v>52</v>
      </c>
      <c r="G83" s="4">
        <v>56</v>
      </c>
      <c r="H83" s="4">
        <v>5.84</v>
      </c>
      <c r="I83" s="4">
        <v>3.7</v>
      </c>
      <c r="J83" s="4">
        <v>4.6500000000000004</v>
      </c>
      <c r="K83" s="4">
        <v>0</v>
      </c>
      <c r="L83" s="4">
        <v>0</v>
      </c>
      <c r="M83" s="4">
        <v>327.04000000000002</v>
      </c>
      <c r="N83" s="4">
        <v>207.2</v>
      </c>
      <c r="O83" s="4">
        <v>119.84</v>
      </c>
    </row>
    <row r="84" spans="1:15" x14ac:dyDescent="0.3">
      <c r="A84" s="11">
        <v>45712</v>
      </c>
      <c r="B84" s="4" t="s">
        <v>55</v>
      </c>
      <c r="C84" s="4" t="s">
        <v>46</v>
      </c>
      <c r="D84" s="4" t="s">
        <v>31</v>
      </c>
      <c r="E84" s="4" t="s">
        <v>67</v>
      </c>
      <c r="F84" s="4" t="s">
        <v>63</v>
      </c>
      <c r="G84" s="4">
        <v>59</v>
      </c>
      <c r="H84" s="4">
        <v>2.2200000000000002</v>
      </c>
      <c r="I84" s="4">
        <v>1.59</v>
      </c>
      <c r="J84" s="4">
        <v>1.37</v>
      </c>
      <c r="K84" s="4">
        <v>0</v>
      </c>
      <c r="L84" s="4">
        <v>0</v>
      </c>
      <c r="M84" s="4">
        <v>130.97999999999999</v>
      </c>
      <c r="N84" s="4">
        <v>93.81</v>
      </c>
      <c r="O84" s="4">
        <v>37.17</v>
      </c>
    </row>
    <row r="85" spans="1:15" x14ac:dyDescent="0.3">
      <c r="A85" s="11">
        <v>45712</v>
      </c>
      <c r="B85" s="4" t="s">
        <v>55</v>
      </c>
      <c r="C85" s="4" t="s">
        <v>60</v>
      </c>
      <c r="D85" s="4" t="s">
        <v>31</v>
      </c>
      <c r="E85" s="4" t="s">
        <v>66</v>
      </c>
      <c r="F85" s="4" t="s">
        <v>52</v>
      </c>
      <c r="G85" s="4">
        <v>20</v>
      </c>
      <c r="H85" s="4">
        <v>8.83</v>
      </c>
      <c r="I85" s="4">
        <v>5.85</v>
      </c>
      <c r="J85" s="4">
        <v>9.69</v>
      </c>
      <c r="K85" s="4">
        <v>0</v>
      </c>
      <c r="L85" s="4">
        <v>0</v>
      </c>
      <c r="M85" s="4">
        <v>176.6</v>
      </c>
      <c r="N85" s="4">
        <v>117</v>
      </c>
      <c r="O85" s="4">
        <v>59.6</v>
      </c>
    </row>
    <row r="86" spans="1:15" x14ac:dyDescent="0.3">
      <c r="A86" s="11">
        <v>45713</v>
      </c>
      <c r="B86" s="4" t="s">
        <v>57</v>
      </c>
      <c r="C86" s="4" t="s">
        <v>46</v>
      </c>
      <c r="D86" s="4" t="s">
        <v>47</v>
      </c>
      <c r="E86" s="4" t="s">
        <v>62</v>
      </c>
      <c r="F86" s="4" t="s">
        <v>63</v>
      </c>
      <c r="G86" s="4">
        <v>30</v>
      </c>
      <c r="H86" s="4">
        <v>3.36</v>
      </c>
      <c r="I86" s="4">
        <v>2.04</v>
      </c>
      <c r="J86" s="4">
        <v>93.27</v>
      </c>
      <c r="K86" s="4">
        <v>2</v>
      </c>
      <c r="L86" s="4">
        <v>0</v>
      </c>
      <c r="M86" s="4">
        <v>100.8</v>
      </c>
      <c r="N86" s="4">
        <v>61.2</v>
      </c>
      <c r="O86" s="4">
        <v>39.6</v>
      </c>
    </row>
    <row r="87" spans="1:15" x14ac:dyDescent="0.3">
      <c r="A87" s="11">
        <v>45713</v>
      </c>
      <c r="B87" s="4" t="s">
        <v>45</v>
      </c>
      <c r="C87" s="4" t="s">
        <v>61</v>
      </c>
      <c r="D87" s="4" t="s">
        <v>31</v>
      </c>
      <c r="E87" s="4" t="s">
        <v>62</v>
      </c>
      <c r="F87" s="4" t="s">
        <v>63</v>
      </c>
      <c r="G87" s="4">
        <v>41</v>
      </c>
      <c r="H87" s="4">
        <v>1.97</v>
      </c>
      <c r="I87" s="4">
        <v>1.1000000000000001</v>
      </c>
      <c r="J87" s="4">
        <v>12.95</v>
      </c>
      <c r="K87" s="4">
        <v>0</v>
      </c>
      <c r="L87" s="4">
        <v>0</v>
      </c>
      <c r="M87" s="4">
        <v>80.77</v>
      </c>
      <c r="N87" s="4">
        <v>45.1</v>
      </c>
      <c r="O87" s="4">
        <v>35.67</v>
      </c>
    </row>
    <row r="88" spans="1:15" x14ac:dyDescent="0.3">
      <c r="A88" s="11">
        <v>45714</v>
      </c>
      <c r="B88" s="4" t="s">
        <v>45</v>
      </c>
      <c r="C88" s="4" t="s">
        <v>61</v>
      </c>
      <c r="D88" s="4" t="s">
        <v>31</v>
      </c>
      <c r="E88" s="4" t="s">
        <v>54</v>
      </c>
      <c r="F88" s="4" t="s">
        <v>49</v>
      </c>
      <c r="G88" s="4">
        <v>9</v>
      </c>
      <c r="H88" s="4">
        <v>4.5599999999999996</v>
      </c>
      <c r="I88" s="4">
        <v>3.35</v>
      </c>
      <c r="J88" s="4">
        <v>26.71</v>
      </c>
      <c r="K88" s="4">
        <v>0</v>
      </c>
      <c r="L88" s="4">
        <v>1</v>
      </c>
      <c r="M88" s="4">
        <v>41.04</v>
      </c>
      <c r="N88" s="4">
        <v>30.15</v>
      </c>
      <c r="O88" s="4">
        <v>10.89</v>
      </c>
    </row>
    <row r="89" spans="1:15" x14ac:dyDescent="0.3">
      <c r="A89" s="11">
        <v>45714</v>
      </c>
      <c r="B89" s="4" t="s">
        <v>45</v>
      </c>
      <c r="C89" s="4" t="s">
        <v>50</v>
      </c>
      <c r="D89" s="4" t="s">
        <v>31</v>
      </c>
      <c r="E89" s="4" t="s">
        <v>51</v>
      </c>
      <c r="F89" s="4" t="s">
        <v>52</v>
      </c>
      <c r="G89" s="4">
        <v>12</v>
      </c>
      <c r="H89" s="4">
        <v>4.4800000000000004</v>
      </c>
      <c r="I89" s="4">
        <v>2.54</v>
      </c>
      <c r="J89" s="4">
        <v>9.6</v>
      </c>
      <c r="K89" s="4">
        <v>0</v>
      </c>
      <c r="L89" s="4">
        <v>0</v>
      </c>
      <c r="M89" s="4">
        <v>53.76</v>
      </c>
      <c r="N89" s="4">
        <v>30.48</v>
      </c>
      <c r="O89" s="4">
        <v>23.28</v>
      </c>
    </row>
    <row r="90" spans="1:15" x14ac:dyDescent="0.3">
      <c r="A90" s="11">
        <v>45715</v>
      </c>
      <c r="B90" s="4" t="s">
        <v>53</v>
      </c>
      <c r="C90" s="4" t="s">
        <v>46</v>
      </c>
      <c r="D90" s="4" t="s">
        <v>31</v>
      </c>
      <c r="E90" s="4" t="s">
        <v>67</v>
      </c>
      <c r="F90" s="4" t="s">
        <v>63</v>
      </c>
      <c r="G90" s="4">
        <v>47</v>
      </c>
      <c r="H90" s="4">
        <v>3.18</v>
      </c>
      <c r="I90" s="4">
        <v>2.11</v>
      </c>
      <c r="J90" s="4">
        <v>27.43</v>
      </c>
      <c r="K90" s="4">
        <v>0</v>
      </c>
      <c r="L90" s="4">
        <v>0</v>
      </c>
      <c r="M90" s="4">
        <v>149.46</v>
      </c>
      <c r="N90" s="4">
        <v>99.17</v>
      </c>
      <c r="O90" s="4">
        <v>50.29</v>
      </c>
    </row>
    <row r="91" spans="1:15" x14ac:dyDescent="0.3">
      <c r="A91" s="11">
        <v>45716</v>
      </c>
      <c r="B91" s="4" t="s">
        <v>65</v>
      </c>
      <c r="C91" s="4" t="s">
        <v>50</v>
      </c>
      <c r="D91" s="4" t="s">
        <v>47</v>
      </c>
      <c r="E91" s="4" t="s">
        <v>64</v>
      </c>
      <c r="F91" s="4" t="s">
        <v>49</v>
      </c>
      <c r="G91" s="4">
        <v>36</v>
      </c>
      <c r="H91" s="4">
        <v>7.78</v>
      </c>
      <c r="I91" s="4">
        <v>5.52</v>
      </c>
      <c r="J91" s="4">
        <v>32.18</v>
      </c>
      <c r="K91" s="4">
        <v>3</v>
      </c>
      <c r="L91" s="4">
        <v>0</v>
      </c>
      <c r="M91" s="4">
        <v>280.08</v>
      </c>
      <c r="N91" s="4">
        <v>198.72</v>
      </c>
      <c r="O91" s="4">
        <v>81.36</v>
      </c>
    </row>
    <row r="92" spans="1:15" x14ac:dyDescent="0.3">
      <c r="A92" s="11">
        <v>45717</v>
      </c>
      <c r="B92" s="4" t="s">
        <v>55</v>
      </c>
      <c r="C92" s="4" t="s">
        <v>60</v>
      </c>
      <c r="D92" s="4" t="s">
        <v>47</v>
      </c>
      <c r="E92" s="4" t="s">
        <v>48</v>
      </c>
      <c r="F92" s="4" t="s">
        <v>49</v>
      </c>
      <c r="G92" s="4">
        <v>38</v>
      </c>
      <c r="H92" s="4">
        <v>8.59</v>
      </c>
      <c r="I92" s="4">
        <v>6.04</v>
      </c>
      <c r="J92" s="4">
        <v>81.75</v>
      </c>
      <c r="K92" s="4">
        <v>4</v>
      </c>
      <c r="L92" s="4">
        <v>0</v>
      </c>
      <c r="M92" s="4">
        <v>326.42</v>
      </c>
      <c r="N92" s="4">
        <v>229.52</v>
      </c>
      <c r="O92" s="4">
        <v>96.9</v>
      </c>
    </row>
    <row r="93" spans="1:15" x14ac:dyDescent="0.3">
      <c r="A93" s="11">
        <v>45718</v>
      </c>
      <c r="B93" s="4" t="s">
        <v>65</v>
      </c>
      <c r="C93" s="4" t="s">
        <v>58</v>
      </c>
      <c r="D93" s="4" t="s">
        <v>31</v>
      </c>
      <c r="E93" s="4" t="s">
        <v>62</v>
      </c>
      <c r="F93" s="4" t="s">
        <v>63</v>
      </c>
      <c r="G93" s="4">
        <v>43</v>
      </c>
      <c r="H93" s="4">
        <v>6.57</v>
      </c>
      <c r="I93" s="4">
        <v>4.8099999999999996</v>
      </c>
      <c r="J93" s="4">
        <v>9.73</v>
      </c>
      <c r="K93" s="4">
        <v>0</v>
      </c>
      <c r="L93" s="4">
        <v>0</v>
      </c>
      <c r="M93" s="4">
        <v>282.51</v>
      </c>
      <c r="N93" s="4">
        <v>206.83</v>
      </c>
      <c r="O93" s="4">
        <v>75.680000000000007</v>
      </c>
    </row>
    <row r="94" spans="1:15" x14ac:dyDescent="0.3">
      <c r="A94" s="11">
        <v>45718</v>
      </c>
      <c r="B94" s="4" t="s">
        <v>53</v>
      </c>
      <c r="C94" s="4" t="s">
        <v>46</v>
      </c>
      <c r="D94" s="4" t="s">
        <v>31</v>
      </c>
      <c r="E94" s="4" t="s">
        <v>48</v>
      </c>
      <c r="F94" s="4" t="s">
        <v>49</v>
      </c>
      <c r="G94" s="4">
        <v>49</v>
      </c>
      <c r="H94" s="4">
        <v>3.23</v>
      </c>
      <c r="I94" s="4">
        <v>1.98</v>
      </c>
      <c r="J94" s="4">
        <v>19.670000000000002</v>
      </c>
      <c r="K94" s="4">
        <v>0</v>
      </c>
      <c r="L94" s="4">
        <v>0</v>
      </c>
      <c r="M94" s="4">
        <v>158.27000000000001</v>
      </c>
      <c r="N94" s="4">
        <v>97.02</v>
      </c>
      <c r="O94" s="4">
        <v>61.25</v>
      </c>
    </row>
    <row r="95" spans="1:15" x14ac:dyDescent="0.3">
      <c r="A95" s="11">
        <v>45719</v>
      </c>
      <c r="B95" s="4" t="s">
        <v>59</v>
      </c>
      <c r="C95" s="4" t="s">
        <v>50</v>
      </c>
      <c r="D95" s="4" t="s">
        <v>31</v>
      </c>
      <c r="E95" s="4" t="s">
        <v>64</v>
      </c>
      <c r="F95" s="4" t="s">
        <v>49</v>
      </c>
      <c r="G95" s="4">
        <v>23</v>
      </c>
      <c r="H95" s="4">
        <v>6.16</v>
      </c>
      <c r="I95" s="4">
        <v>4.01</v>
      </c>
      <c r="J95" s="4">
        <v>27.84</v>
      </c>
      <c r="K95" s="4">
        <v>0</v>
      </c>
      <c r="L95" s="4">
        <v>0</v>
      </c>
      <c r="M95" s="4">
        <v>141.68</v>
      </c>
      <c r="N95" s="4">
        <v>92.23</v>
      </c>
      <c r="O95" s="4">
        <v>49.45</v>
      </c>
    </row>
    <row r="96" spans="1:15" x14ac:dyDescent="0.3">
      <c r="A96" s="11">
        <v>45719</v>
      </c>
      <c r="B96" s="4" t="s">
        <v>57</v>
      </c>
      <c r="C96" s="4" t="s">
        <v>61</v>
      </c>
      <c r="D96" s="4" t="s">
        <v>31</v>
      </c>
      <c r="E96" s="4" t="s">
        <v>67</v>
      </c>
      <c r="F96" s="4" t="s">
        <v>63</v>
      </c>
      <c r="G96" s="4">
        <v>27</v>
      </c>
      <c r="H96" s="4">
        <v>4.95</v>
      </c>
      <c r="I96" s="4">
        <v>3.46</v>
      </c>
      <c r="J96" s="4">
        <v>26.88</v>
      </c>
      <c r="K96" s="4">
        <v>0</v>
      </c>
      <c r="L96" s="4">
        <v>0</v>
      </c>
      <c r="M96" s="4">
        <v>133.65</v>
      </c>
      <c r="N96" s="4">
        <v>93.42</v>
      </c>
      <c r="O96" s="4">
        <v>40.229999999999997</v>
      </c>
    </row>
    <row r="97" spans="1:15" x14ac:dyDescent="0.3">
      <c r="A97" s="11">
        <v>45720</v>
      </c>
      <c r="B97" s="4" t="s">
        <v>53</v>
      </c>
      <c r="C97" s="4" t="s">
        <v>61</v>
      </c>
      <c r="D97" s="4" t="s">
        <v>47</v>
      </c>
      <c r="E97" s="4" t="s">
        <v>62</v>
      </c>
      <c r="F97" s="4" t="s">
        <v>63</v>
      </c>
      <c r="G97" s="4">
        <v>25</v>
      </c>
      <c r="H97" s="4">
        <v>5.57</v>
      </c>
      <c r="I97" s="4">
        <v>3.16</v>
      </c>
      <c r="J97" s="4">
        <v>12.14</v>
      </c>
      <c r="K97" s="4">
        <v>5</v>
      </c>
      <c r="L97" s="4">
        <v>0</v>
      </c>
      <c r="M97" s="4">
        <v>139.25</v>
      </c>
      <c r="N97" s="4">
        <v>79</v>
      </c>
      <c r="O97" s="4">
        <v>60.25</v>
      </c>
    </row>
    <row r="98" spans="1:15" x14ac:dyDescent="0.3">
      <c r="A98" s="11">
        <v>45721</v>
      </c>
      <c r="B98" s="4" t="s">
        <v>53</v>
      </c>
      <c r="C98" s="4" t="s">
        <v>50</v>
      </c>
      <c r="D98" s="4" t="s">
        <v>47</v>
      </c>
      <c r="E98" s="4" t="s">
        <v>54</v>
      </c>
      <c r="F98" s="4" t="s">
        <v>49</v>
      </c>
      <c r="G98" s="4">
        <v>52</v>
      </c>
      <c r="H98" s="4">
        <v>6.11</v>
      </c>
      <c r="I98" s="4">
        <v>4.5</v>
      </c>
      <c r="J98" s="4">
        <v>35.909999999999997</v>
      </c>
      <c r="K98" s="4">
        <v>1</v>
      </c>
      <c r="L98" s="4">
        <v>1</v>
      </c>
      <c r="M98" s="4">
        <v>317.72000000000003</v>
      </c>
      <c r="N98" s="4">
        <v>234</v>
      </c>
      <c r="O98" s="4">
        <v>83.72</v>
      </c>
    </row>
    <row r="99" spans="1:15" x14ac:dyDescent="0.3">
      <c r="A99" s="11">
        <v>45721</v>
      </c>
      <c r="B99" s="4" t="s">
        <v>55</v>
      </c>
      <c r="C99" s="4" t="s">
        <v>58</v>
      </c>
      <c r="D99" s="4" t="s">
        <v>31</v>
      </c>
      <c r="E99" s="4" t="s">
        <v>64</v>
      </c>
      <c r="F99" s="4" t="s">
        <v>49</v>
      </c>
      <c r="G99" s="4">
        <v>6</v>
      </c>
      <c r="H99" s="4">
        <v>3.37</v>
      </c>
      <c r="I99" s="4">
        <v>1.85</v>
      </c>
      <c r="J99" s="4">
        <v>25.29</v>
      </c>
      <c r="K99" s="4">
        <v>0</v>
      </c>
      <c r="L99" s="4">
        <v>0</v>
      </c>
      <c r="M99" s="4">
        <v>20.22</v>
      </c>
      <c r="N99" s="4">
        <v>11.1</v>
      </c>
      <c r="O99" s="4">
        <v>9.1199999999999992</v>
      </c>
    </row>
    <row r="100" spans="1:15" x14ac:dyDescent="0.3">
      <c r="A100" s="11">
        <v>45722</v>
      </c>
      <c r="B100" s="4" t="s">
        <v>53</v>
      </c>
      <c r="C100" s="4" t="s">
        <v>46</v>
      </c>
      <c r="D100" s="4" t="s">
        <v>31</v>
      </c>
      <c r="E100" s="4" t="s">
        <v>62</v>
      </c>
      <c r="F100" s="4" t="s">
        <v>63</v>
      </c>
      <c r="G100" s="4">
        <v>50</v>
      </c>
      <c r="H100" s="4">
        <v>7.12</v>
      </c>
      <c r="I100" s="4">
        <v>4.08</v>
      </c>
      <c r="J100" s="4">
        <v>38.64</v>
      </c>
      <c r="K100" s="4">
        <v>0</v>
      </c>
      <c r="L100" s="4">
        <v>0</v>
      </c>
      <c r="M100" s="4">
        <v>356</v>
      </c>
      <c r="N100" s="4">
        <v>204</v>
      </c>
      <c r="O100" s="4">
        <v>152</v>
      </c>
    </row>
    <row r="101" spans="1:15" x14ac:dyDescent="0.3">
      <c r="A101" s="11">
        <v>45723</v>
      </c>
      <c r="B101" s="4" t="s">
        <v>59</v>
      </c>
      <c r="C101" s="4" t="s">
        <v>58</v>
      </c>
      <c r="D101" s="4" t="s">
        <v>47</v>
      </c>
      <c r="E101" s="4" t="s">
        <v>56</v>
      </c>
      <c r="F101" s="4" t="s">
        <v>52</v>
      </c>
      <c r="G101" s="4">
        <v>21</v>
      </c>
      <c r="H101" s="4">
        <v>3.26</v>
      </c>
      <c r="I101" s="4">
        <v>2.29</v>
      </c>
      <c r="J101" s="4">
        <v>98.16</v>
      </c>
      <c r="K101" s="4">
        <v>3</v>
      </c>
      <c r="L101" s="4">
        <v>0</v>
      </c>
      <c r="M101" s="4">
        <v>68.459999999999994</v>
      </c>
      <c r="N101" s="4">
        <v>48.09</v>
      </c>
      <c r="O101" s="4">
        <v>20.37</v>
      </c>
    </row>
    <row r="102" spans="1:15" x14ac:dyDescent="0.3">
      <c r="A102" s="11">
        <v>45724</v>
      </c>
      <c r="B102" s="4" t="s">
        <v>57</v>
      </c>
      <c r="C102" s="4" t="s">
        <v>60</v>
      </c>
      <c r="D102" s="4" t="s">
        <v>47</v>
      </c>
      <c r="E102" s="4" t="s">
        <v>48</v>
      </c>
      <c r="F102" s="4" t="s">
        <v>49</v>
      </c>
      <c r="G102" s="4">
        <v>24</v>
      </c>
      <c r="H102" s="4">
        <v>3.4</v>
      </c>
      <c r="I102" s="4">
        <v>2.0699999999999998</v>
      </c>
      <c r="J102" s="4">
        <v>69.319999999999993</v>
      </c>
      <c r="K102" s="4">
        <v>1</v>
      </c>
      <c r="L102" s="4">
        <v>0</v>
      </c>
      <c r="M102" s="4">
        <v>81.599999999999994</v>
      </c>
      <c r="N102" s="4">
        <v>49.68</v>
      </c>
      <c r="O102" s="4">
        <v>31.92</v>
      </c>
    </row>
    <row r="103" spans="1:15" x14ac:dyDescent="0.3">
      <c r="A103" s="11">
        <v>45724</v>
      </c>
      <c r="B103" s="4" t="s">
        <v>53</v>
      </c>
      <c r="C103" s="4" t="s">
        <v>61</v>
      </c>
      <c r="D103" s="4" t="s">
        <v>31</v>
      </c>
      <c r="E103" s="4" t="s">
        <v>51</v>
      </c>
      <c r="F103" s="4" t="s">
        <v>52</v>
      </c>
      <c r="G103" s="4">
        <v>33</v>
      </c>
      <c r="H103" s="4">
        <v>1.53</v>
      </c>
      <c r="I103" s="4">
        <v>0.96</v>
      </c>
      <c r="J103" s="4">
        <v>19.170000000000002</v>
      </c>
      <c r="K103" s="4">
        <v>0</v>
      </c>
      <c r="L103" s="4">
        <v>1</v>
      </c>
      <c r="M103" s="4">
        <v>50.49</v>
      </c>
      <c r="N103" s="4">
        <v>31.68</v>
      </c>
      <c r="O103" s="4">
        <v>18.809999999999999</v>
      </c>
    </row>
    <row r="104" spans="1:15" x14ac:dyDescent="0.3">
      <c r="A104" s="11">
        <v>45725</v>
      </c>
      <c r="B104" s="4" t="s">
        <v>55</v>
      </c>
      <c r="C104" s="4" t="s">
        <v>58</v>
      </c>
      <c r="D104" s="4" t="s">
        <v>47</v>
      </c>
      <c r="E104" s="4" t="s">
        <v>67</v>
      </c>
      <c r="F104" s="4" t="s">
        <v>63</v>
      </c>
      <c r="G104" s="4">
        <v>42</v>
      </c>
      <c r="H104" s="4">
        <v>7.36</v>
      </c>
      <c r="I104" s="4">
        <v>4.8600000000000003</v>
      </c>
      <c r="J104" s="4">
        <v>61.97</v>
      </c>
      <c r="K104" s="4">
        <v>0</v>
      </c>
      <c r="L104" s="4">
        <v>0</v>
      </c>
      <c r="M104" s="4">
        <v>309.12</v>
      </c>
      <c r="N104" s="4">
        <v>204.12</v>
      </c>
      <c r="O104" s="4">
        <v>105</v>
      </c>
    </row>
    <row r="105" spans="1:15" x14ac:dyDescent="0.3">
      <c r="A105" s="11">
        <v>45726</v>
      </c>
      <c r="B105" s="4" t="s">
        <v>57</v>
      </c>
      <c r="C105" s="4" t="s">
        <v>61</v>
      </c>
      <c r="D105" s="4" t="s">
        <v>31</v>
      </c>
      <c r="E105" s="4" t="s">
        <v>51</v>
      </c>
      <c r="F105" s="4" t="s">
        <v>52</v>
      </c>
      <c r="G105" s="4">
        <v>17</v>
      </c>
      <c r="H105" s="4">
        <v>2.78</v>
      </c>
      <c r="I105" s="4">
        <v>1.7</v>
      </c>
      <c r="J105" s="4">
        <v>18.36</v>
      </c>
      <c r="K105" s="4">
        <v>0</v>
      </c>
      <c r="L105" s="4">
        <v>0</v>
      </c>
      <c r="M105" s="4">
        <v>47.26</v>
      </c>
      <c r="N105" s="4">
        <v>28.9</v>
      </c>
      <c r="O105" s="4">
        <v>18.36</v>
      </c>
    </row>
    <row r="106" spans="1:15" x14ac:dyDescent="0.3">
      <c r="A106" s="11">
        <v>45727</v>
      </c>
      <c r="B106" s="4" t="s">
        <v>59</v>
      </c>
      <c r="C106" s="4" t="s">
        <v>50</v>
      </c>
      <c r="D106" s="4" t="s">
        <v>31</v>
      </c>
      <c r="E106" s="4" t="s">
        <v>48</v>
      </c>
      <c r="F106" s="4" t="s">
        <v>49</v>
      </c>
      <c r="G106" s="4">
        <v>38</v>
      </c>
      <c r="H106" s="4">
        <v>3.58</v>
      </c>
      <c r="I106" s="4">
        <v>2.19</v>
      </c>
      <c r="J106" s="4">
        <v>25.81</v>
      </c>
      <c r="K106" s="4">
        <v>0</v>
      </c>
      <c r="L106" s="4">
        <v>0</v>
      </c>
      <c r="M106" s="4">
        <v>136.04</v>
      </c>
      <c r="N106" s="4">
        <v>83.22</v>
      </c>
      <c r="O106" s="4">
        <v>52.82</v>
      </c>
    </row>
    <row r="107" spans="1:15" x14ac:dyDescent="0.3">
      <c r="A107" s="11">
        <v>45727</v>
      </c>
      <c r="B107" s="4" t="s">
        <v>59</v>
      </c>
      <c r="C107" s="4" t="s">
        <v>58</v>
      </c>
      <c r="D107" s="4" t="s">
        <v>31</v>
      </c>
      <c r="E107" s="4" t="s">
        <v>67</v>
      </c>
      <c r="F107" s="4" t="s">
        <v>63</v>
      </c>
      <c r="G107" s="4">
        <v>58</v>
      </c>
      <c r="H107" s="4">
        <v>3.27</v>
      </c>
      <c r="I107" s="4">
        <v>2.37</v>
      </c>
      <c r="J107" s="4">
        <v>37.89</v>
      </c>
      <c r="K107" s="4">
        <v>0</v>
      </c>
      <c r="L107" s="4">
        <v>0</v>
      </c>
      <c r="M107" s="4">
        <v>189.66</v>
      </c>
      <c r="N107" s="4">
        <v>137.46</v>
      </c>
      <c r="O107" s="4">
        <v>52.2</v>
      </c>
    </row>
    <row r="108" spans="1:15" x14ac:dyDescent="0.3">
      <c r="A108" s="11">
        <v>45728</v>
      </c>
      <c r="B108" s="4" t="s">
        <v>53</v>
      </c>
      <c r="C108" s="4" t="s">
        <v>61</v>
      </c>
      <c r="D108" s="4" t="s">
        <v>47</v>
      </c>
      <c r="E108" s="4" t="s">
        <v>51</v>
      </c>
      <c r="F108" s="4" t="s">
        <v>52</v>
      </c>
      <c r="G108" s="4">
        <v>59</v>
      </c>
      <c r="H108" s="4">
        <v>5.64</v>
      </c>
      <c r="I108" s="4">
        <v>4.07</v>
      </c>
      <c r="J108" s="4">
        <v>102.12</v>
      </c>
      <c r="K108" s="4">
        <v>0</v>
      </c>
      <c r="L108" s="4">
        <v>0</v>
      </c>
      <c r="M108" s="4">
        <v>332.76</v>
      </c>
      <c r="N108" s="4">
        <v>240.13</v>
      </c>
      <c r="O108" s="4">
        <v>92.63</v>
      </c>
    </row>
    <row r="109" spans="1:15" x14ac:dyDescent="0.3">
      <c r="A109" s="11">
        <v>45728</v>
      </c>
      <c r="B109" s="4" t="s">
        <v>45</v>
      </c>
      <c r="C109" s="4" t="s">
        <v>58</v>
      </c>
      <c r="D109" s="4" t="s">
        <v>31</v>
      </c>
      <c r="E109" s="4" t="s">
        <v>66</v>
      </c>
      <c r="F109" s="4" t="s">
        <v>52</v>
      </c>
      <c r="G109" s="4">
        <v>14</v>
      </c>
      <c r="H109" s="4">
        <v>5.42</v>
      </c>
      <c r="I109" s="4">
        <v>3.34</v>
      </c>
      <c r="J109" s="4">
        <v>38.049999999999997</v>
      </c>
      <c r="K109" s="4">
        <v>0</v>
      </c>
      <c r="L109" s="4">
        <v>0</v>
      </c>
      <c r="M109" s="4">
        <v>75.88</v>
      </c>
      <c r="N109" s="4">
        <v>46.76</v>
      </c>
      <c r="O109" s="4">
        <v>29.12</v>
      </c>
    </row>
    <row r="110" spans="1:15" x14ac:dyDescent="0.3">
      <c r="A110" s="11">
        <v>45729</v>
      </c>
      <c r="B110" s="4" t="s">
        <v>45</v>
      </c>
      <c r="C110" s="4" t="s">
        <v>50</v>
      </c>
      <c r="D110" s="4" t="s">
        <v>31</v>
      </c>
      <c r="E110" s="4" t="s">
        <v>66</v>
      </c>
      <c r="F110" s="4" t="s">
        <v>52</v>
      </c>
      <c r="G110" s="4">
        <v>29</v>
      </c>
      <c r="H110" s="4">
        <v>8.43</v>
      </c>
      <c r="I110" s="4">
        <v>5.03</v>
      </c>
      <c r="J110" s="4">
        <v>4.03</v>
      </c>
      <c r="K110" s="4">
        <v>0</v>
      </c>
      <c r="L110" s="4">
        <v>0</v>
      </c>
      <c r="M110" s="4">
        <v>244.47</v>
      </c>
      <c r="N110" s="4">
        <v>145.87</v>
      </c>
      <c r="O110" s="4">
        <v>98.6</v>
      </c>
    </row>
    <row r="111" spans="1:15" x14ac:dyDescent="0.3">
      <c r="A111" s="11">
        <v>45730</v>
      </c>
      <c r="B111" s="4" t="s">
        <v>65</v>
      </c>
      <c r="C111" s="4" t="s">
        <v>50</v>
      </c>
      <c r="D111" s="4" t="s">
        <v>47</v>
      </c>
      <c r="E111" s="4" t="s">
        <v>66</v>
      </c>
      <c r="F111" s="4" t="s">
        <v>52</v>
      </c>
      <c r="G111" s="4">
        <v>14</v>
      </c>
      <c r="H111" s="4">
        <v>7.28</v>
      </c>
      <c r="I111" s="4">
        <v>4.55</v>
      </c>
      <c r="J111" s="4">
        <v>71.77</v>
      </c>
      <c r="K111" s="4">
        <v>0</v>
      </c>
      <c r="L111" s="4">
        <v>0</v>
      </c>
      <c r="M111" s="4">
        <v>101.92</v>
      </c>
      <c r="N111" s="4">
        <v>63.7</v>
      </c>
      <c r="O111" s="4">
        <v>38.22</v>
      </c>
    </row>
    <row r="112" spans="1:15" x14ac:dyDescent="0.3">
      <c r="A112" s="11">
        <v>45731</v>
      </c>
      <c r="B112" s="4" t="s">
        <v>45</v>
      </c>
      <c r="C112" s="4" t="s">
        <v>50</v>
      </c>
      <c r="D112" s="4" t="s">
        <v>31</v>
      </c>
      <c r="E112" s="4" t="s">
        <v>64</v>
      </c>
      <c r="F112" s="4" t="s">
        <v>49</v>
      </c>
      <c r="G112" s="4">
        <v>30</v>
      </c>
      <c r="H112" s="4">
        <v>7.84</v>
      </c>
      <c r="I112" s="4">
        <v>5.81</v>
      </c>
      <c r="J112" s="4">
        <v>25.67</v>
      </c>
      <c r="K112" s="4">
        <v>0</v>
      </c>
      <c r="L112" s="4">
        <v>0</v>
      </c>
      <c r="M112" s="4">
        <v>235.2</v>
      </c>
      <c r="N112" s="4">
        <v>174.3</v>
      </c>
      <c r="O112" s="4">
        <v>60.9</v>
      </c>
    </row>
    <row r="113" spans="1:15" x14ac:dyDescent="0.3">
      <c r="A113" s="11">
        <v>45731</v>
      </c>
      <c r="B113" s="4" t="s">
        <v>53</v>
      </c>
      <c r="C113" s="4" t="s">
        <v>50</v>
      </c>
      <c r="D113" s="4" t="s">
        <v>47</v>
      </c>
      <c r="E113" s="4" t="s">
        <v>67</v>
      </c>
      <c r="F113" s="4" t="s">
        <v>63</v>
      </c>
      <c r="G113" s="4">
        <v>27</v>
      </c>
      <c r="H113" s="4">
        <v>4.68</v>
      </c>
      <c r="I113" s="4">
        <v>2.86</v>
      </c>
      <c r="J113" s="4">
        <v>27</v>
      </c>
      <c r="K113" s="4">
        <v>2</v>
      </c>
      <c r="L113" s="4">
        <v>0</v>
      </c>
      <c r="M113" s="4">
        <v>126.36</v>
      </c>
      <c r="N113" s="4">
        <v>77.22</v>
      </c>
      <c r="O113" s="4">
        <v>49.14</v>
      </c>
    </row>
    <row r="114" spans="1:15" x14ac:dyDescent="0.3">
      <c r="A114" s="11">
        <v>45732</v>
      </c>
      <c r="B114" s="4" t="s">
        <v>53</v>
      </c>
      <c r="C114" s="4" t="s">
        <v>50</v>
      </c>
      <c r="D114" s="4" t="s">
        <v>47</v>
      </c>
      <c r="E114" s="4" t="s">
        <v>51</v>
      </c>
      <c r="F114" s="4" t="s">
        <v>52</v>
      </c>
      <c r="G114" s="4">
        <v>9</v>
      </c>
      <c r="H114" s="4">
        <v>4.78</v>
      </c>
      <c r="I114" s="4">
        <v>3.54</v>
      </c>
      <c r="J114" s="4">
        <v>49.06</v>
      </c>
      <c r="K114" s="4">
        <v>3</v>
      </c>
      <c r="L114" s="4">
        <v>0</v>
      </c>
      <c r="M114" s="4">
        <v>43.02</v>
      </c>
      <c r="N114" s="4">
        <v>31.86</v>
      </c>
      <c r="O114" s="4">
        <v>11.16</v>
      </c>
    </row>
    <row r="115" spans="1:15" x14ac:dyDescent="0.3">
      <c r="A115" s="11">
        <v>45732</v>
      </c>
      <c r="B115" s="4" t="s">
        <v>53</v>
      </c>
      <c r="C115" s="4" t="s">
        <v>58</v>
      </c>
      <c r="D115" s="4" t="s">
        <v>31</v>
      </c>
      <c r="E115" s="4" t="s">
        <v>64</v>
      </c>
      <c r="F115" s="4" t="s">
        <v>49</v>
      </c>
      <c r="G115" s="4">
        <v>28</v>
      </c>
      <c r="H115" s="4">
        <v>6.59</v>
      </c>
      <c r="I115" s="4">
        <v>3.65</v>
      </c>
      <c r="J115" s="4">
        <v>30.91</v>
      </c>
      <c r="K115" s="4">
        <v>0</v>
      </c>
      <c r="L115" s="4">
        <v>0</v>
      </c>
      <c r="M115" s="4">
        <v>184.52</v>
      </c>
      <c r="N115" s="4">
        <v>102.2</v>
      </c>
      <c r="O115" s="4">
        <v>82.32</v>
      </c>
    </row>
    <row r="116" spans="1:15" x14ac:dyDescent="0.3">
      <c r="A116" s="11">
        <v>45733</v>
      </c>
      <c r="B116" s="4" t="s">
        <v>57</v>
      </c>
      <c r="C116" s="4" t="s">
        <v>61</v>
      </c>
      <c r="D116" s="4" t="s">
        <v>31</v>
      </c>
      <c r="E116" s="4" t="s">
        <v>51</v>
      </c>
      <c r="F116" s="4" t="s">
        <v>52</v>
      </c>
      <c r="G116" s="4">
        <v>54</v>
      </c>
      <c r="H116" s="4">
        <v>6.14</v>
      </c>
      <c r="I116" s="4">
        <v>3.58</v>
      </c>
      <c r="J116" s="4">
        <v>12.96</v>
      </c>
      <c r="K116" s="4">
        <v>0</v>
      </c>
      <c r="L116" s="4">
        <v>1</v>
      </c>
      <c r="M116" s="4">
        <v>331.56</v>
      </c>
      <c r="N116" s="4">
        <v>193.32</v>
      </c>
      <c r="O116" s="4">
        <v>138.24</v>
      </c>
    </row>
    <row r="117" spans="1:15" x14ac:dyDescent="0.3">
      <c r="A117" s="11">
        <v>45734</v>
      </c>
      <c r="B117" s="4" t="s">
        <v>45</v>
      </c>
      <c r="C117" s="4" t="s">
        <v>61</v>
      </c>
      <c r="D117" s="4" t="s">
        <v>47</v>
      </c>
      <c r="E117" s="4" t="s">
        <v>64</v>
      </c>
      <c r="F117" s="4" t="s">
        <v>49</v>
      </c>
      <c r="G117" s="4">
        <v>52</v>
      </c>
      <c r="H117" s="4">
        <v>4.17</v>
      </c>
      <c r="I117" s="4">
        <v>2.33</v>
      </c>
      <c r="J117" s="4">
        <v>114.78</v>
      </c>
      <c r="K117" s="4">
        <v>0</v>
      </c>
      <c r="L117" s="4">
        <v>0</v>
      </c>
      <c r="M117" s="4">
        <v>216.84</v>
      </c>
      <c r="N117" s="4">
        <v>121.16</v>
      </c>
      <c r="O117" s="4">
        <v>95.68</v>
      </c>
    </row>
    <row r="118" spans="1:15" x14ac:dyDescent="0.3">
      <c r="A118" s="11">
        <v>45735</v>
      </c>
      <c r="B118" s="4" t="s">
        <v>53</v>
      </c>
      <c r="C118" s="4" t="s">
        <v>46</v>
      </c>
      <c r="D118" s="4" t="s">
        <v>47</v>
      </c>
      <c r="E118" s="4" t="s">
        <v>54</v>
      </c>
      <c r="F118" s="4" t="s">
        <v>49</v>
      </c>
      <c r="G118" s="4">
        <v>48</v>
      </c>
      <c r="H118" s="4">
        <v>8.66</v>
      </c>
      <c r="I118" s="4">
        <v>6</v>
      </c>
      <c r="J118" s="4">
        <v>101.77</v>
      </c>
      <c r="K118" s="4">
        <v>2</v>
      </c>
      <c r="L118" s="4">
        <v>0</v>
      </c>
      <c r="M118" s="4">
        <v>415.68</v>
      </c>
      <c r="N118" s="4">
        <v>288</v>
      </c>
      <c r="O118" s="4">
        <v>127.68</v>
      </c>
    </row>
    <row r="119" spans="1:15" x14ac:dyDescent="0.3">
      <c r="A119" s="11">
        <v>45736</v>
      </c>
      <c r="B119" s="4" t="s">
        <v>53</v>
      </c>
      <c r="C119" s="4" t="s">
        <v>58</v>
      </c>
      <c r="D119" s="4" t="s">
        <v>47</v>
      </c>
      <c r="E119" s="4" t="s">
        <v>48</v>
      </c>
      <c r="F119" s="4" t="s">
        <v>49</v>
      </c>
      <c r="G119" s="4">
        <v>54</v>
      </c>
      <c r="H119" s="4">
        <v>7.43</v>
      </c>
      <c r="I119" s="4">
        <v>4.78</v>
      </c>
      <c r="J119" s="4">
        <v>98.85</v>
      </c>
      <c r="K119" s="4">
        <v>0</v>
      </c>
      <c r="L119" s="4">
        <v>0</v>
      </c>
      <c r="M119" s="4">
        <v>401.22</v>
      </c>
      <c r="N119" s="4">
        <v>258.12</v>
      </c>
      <c r="O119" s="4">
        <v>143.1</v>
      </c>
    </row>
    <row r="120" spans="1:15" x14ac:dyDescent="0.3">
      <c r="A120" s="11">
        <v>45737</v>
      </c>
      <c r="B120" s="4" t="s">
        <v>55</v>
      </c>
      <c r="C120" s="4" t="s">
        <v>46</v>
      </c>
      <c r="D120" s="4" t="s">
        <v>47</v>
      </c>
      <c r="E120" s="4" t="s">
        <v>48</v>
      </c>
      <c r="F120" s="4" t="s">
        <v>49</v>
      </c>
      <c r="G120" s="4">
        <v>57</v>
      </c>
      <c r="H120" s="4">
        <v>8.6999999999999993</v>
      </c>
      <c r="I120" s="4">
        <v>6.34</v>
      </c>
      <c r="J120" s="4">
        <v>93.85</v>
      </c>
      <c r="K120" s="4">
        <v>4</v>
      </c>
      <c r="L120" s="4">
        <v>0</v>
      </c>
      <c r="M120" s="4">
        <v>495.9</v>
      </c>
      <c r="N120" s="4">
        <v>361.38</v>
      </c>
      <c r="O120" s="4">
        <v>134.52000000000001</v>
      </c>
    </row>
    <row r="121" spans="1:15" x14ac:dyDescent="0.3">
      <c r="A121" s="11">
        <v>45738</v>
      </c>
      <c r="B121" s="4" t="s">
        <v>57</v>
      </c>
      <c r="C121" s="4" t="s">
        <v>60</v>
      </c>
      <c r="D121" s="4" t="s">
        <v>31</v>
      </c>
      <c r="E121" s="4" t="s">
        <v>64</v>
      </c>
      <c r="F121" s="4" t="s">
        <v>49</v>
      </c>
      <c r="G121" s="4">
        <v>41</v>
      </c>
      <c r="H121" s="4">
        <v>4.78</v>
      </c>
      <c r="I121" s="4">
        <v>2.96</v>
      </c>
      <c r="J121" s="4">
        <v>24.66</v>
      </c>
      <c r="K121" s="4">
        <v>0</v>
      </c>
      <c r="L121" s="4">
        <v>0</v>
      </c>
      <c r="M121" s="4">
        <v>195.98</v>
      </c>
      <c r="N121" s="4">
        <v>121.36</v>
      </c>
      <c r="O121" s="4">
        <v>74.62</v>
      </c>
    </row>
    <row r="122" spans="1:15" x14ac:dyDescent="0.3">
      <c r="A122" s="11">
        <v>45739</v>
      </c>
      <c r="B122" s="4" t="s">
        <v>55</v>
      </c>
      <c r="C122" s="4" t="s">
        <v>50</v>
      </c>
      <c r="D122" s="4" t="s">
        <v>31</v>
      </c>
      <c r="E122" s="4" t="s">
        <v>56</v>
      </c>
      <c r="F122" s="4" t="s">
        <v>52</v>
      </c>
      <c r="G122" s="4">
        <v>20</v>
      </c>
      <c r="H122" s="4">
        <v>2.92</v>
      </c>
      <c r="I122" s="4">
        <v>1.97</v>
      </c>
      <c r="J122" s="4">
        <v>35.450000000000003</v>
      </c>
      <c r="K122" s="4">
        <v>0</v>
      </c>
      <c r="L122" s="4">
        <v>0</v>
      </c>
      <c r="M122" s="4">
        <v>58.4</v>
      </c>
      <c r="N122" s="4">
        <v>39.4</v>
      </c>
      <c r="O122" s="4">
        <v>19</v>
      </c>
    </row>
    <row r="123" spans="1:15" x14ac:dyDescent="0.3">
      <c r="A123" s="11">
        <v>45740</v>
      </c>
      <c r="B123" s="4" t="s">
        <v>55</v>
      </c>
      <c r="C123" s="4" t="s">
        <v>46</v>
      </c>
      <c r="D123" s="4" t="s">
        <v>31</v>
      </c>
      <c r="E123" s="4" t="s">
        <v>64</v>
      </c>
      <c r="F123" s="4" t="s">
        <v>49</v>
      </c>
      <c r="G123" s="4">
        <v>37</v>
      </c>
      <c r="H123" s="4">
        <v>2.46</v>
      </c>
      <c r="I123" s="4">
        <v>1.83</v>
      </c>
      <c r="J123" s="4">
        <v>25.17</v>
      </c>
      <c r="K123" s="4">
        <v>0</v>
      </c>
      <c r="L123" s="4">
        <v>0</v>
      </c>
      <c r="M123" s="4">
        <v>91.02</v>
      </c>
      <c r="N123" s="4">
        <v>67.709999999999994</v>
      </c>
      <c r="O123" s="4">
        <v>23.31</v>
      </c>
    </row>
    <row r="124" spans="1:15" x14ac:dyDescent="0.3">
      <c r="A124" s="11">
        <v>45741</v>
      </c>
      <c r="B124" s="4" t="s">
        <v>59</v>
      </c>
      <c r="C124" s="4" t="s">
        <v>46</v>
      </c>
      <c r="D124" s="4" t="s">
        <v>31</v>
      </c>
      <c r="E124" s="4" t="s">
        <v>66</v>
      </c>
      <c r="F124" s="4" t="s">
        <v>52</v>
      </c>
      <c r="G124" s="4">
        <v>25</v>
      </c>
      <c r="H124" s="4">
        <v>9.14</v>
      </c>
      <c r="I124" s="4">
        <v>5.96</v>
      </c>
      <c r="J124" s="4">
        <v>6.56</v>
      </c>
      <c r="K124" s="4">
        <v>0</v>
      </c>
      <c r="L124" s="4">
        <v>0</v>
      </c>
      <c r="M124" s="4">
        <v>228.5</v>
      </c>
      <c r="N124" s="4">
        <v>149</v>
      </c>
      <c r="O124" s="4">
        <v>79.5</v>
      </c>
    </row>
    <row r="125" spans="1:15" x14ac:dyDescent="0.3">
      <c r="A125" s="11">
        <v>45741</v>
      </c>
      <c r="B125" s="4" t="s">
        <v>45</v>
      </c>
      <c r="C125" s="4" t="s">
        <v>61</v>
      </c>
      <c r="D125" s="4" t="s">
        <v>31</v>
      </c>
      <c r="E125" s="4" t="s">
        <v>62</v>
      </c>
      <c r="F125" s="4" t="s">
        <v>63</v>
      </c>
      <c r="G125" s="4">
        <v>6</v>
      </c>
      <c r="H125" s="4">
        <v>3.2</v>
      </c>
      <c r="I125" s="4">
        <v>1.84</v>
      </c>
      <c r="J125" s="4">
        <v>2.21</v>
      </c>
      <c r="K125" s="4">
        <v>0</v>
      </c>
      <c r="L125" s="4">
        <v>0</v>
      </c>
      <c r="M125" s="4">
        <v>19.2</v>
      </c>
      <c r="N125" s="4">
        <v>11.04</v>
      </c>
      <c r="O125" s="4">
        <v>8.16</v>
      </c>
    </row>
    <row r="126" spans="1:15" x14ac:dyDescent="0.3">
      <c r="A126" s="11">
        <v>45742</v>
      </c>
      <c r="B126" s="4" t="s">
        <v>53</v>
      </c>
      <c r="C126" s="4" t="s">
        <v>46</v>
      </c>
      <c r="D126" s="4" t="s">
        <v>31</v>
      </c>
      <c r="E126" s="4" t="s">
        <v>56</v>
      </c>
      <c r="F126" s="4" t="s">
        <v>52</v>
      </c>
      <c r="G126" s="4">
        <v>52</v>
      </c>
      <c r="H126" s="4">
        <v>4.0999999999999996</v>
      </c>
      <c r="I126" s="4">
        <v>2.75</v>
      </c>
      <c r="J126" s="4">
        <v>22.99</v>
      </c>
      <c r="K126" s="4">
        <v>0</v>
      </c>
      <c r="L126" s="4">
        <v>0</v>
      </c>
      <c r="M126" s="4">
        <v>213.2</v>
      </c>
      <c r="N126" s="4">
        <v>143</v>
      </c>
      <c r="O126" s="4">
        <v>70.2</v>
      </c>
    </row>
    <row r="127" spans="1:15" x14ac:dyDescent="0.3">
      <c r="A127" s="11">
        <v>45742</v>
      </c>
      <c r="B127" s="4" t="s">
        <v>53</v>
      </c>
      <c r="C127" s="4" t="s">
        <v>50</v>
      </c>
      <c r="D127" s="4" t="s">
        <v>31</v>
      </c>
      <c r="E127" s="4" t="s">
        <v>51</v>
      </c>
      <c r="F127" s="4" t="s">
        <v>52</v>
      </c>
      <c r="G127" s="4">
        <v>25</v>
      </c>
      <c r="H127" s="4">
        <v>2.66</v>
      </c>
      <c r="I127" s="4">
        <v>1.95</v>
      </c>
      <c r="J127" s="4">
        <v>36.19</v>
      </c>
      <c r="K127" s="4">
        <v>0</v>
      </c>
      <c r="L127" s="4">
        <v>0</v>
      </c>
      <c r="M127" s="4">
        <v>66.5</v>
      </c>
      <c r="N127" s="4">
        <v>48.75</v>
      </c>
      <c r="O127" s="4">
        <v>17.75</v>
      </c>
    </row>
    <row r="128" spans="1:15" x14ac:dyDescent="0.3">
      <c r="A128" s="11">
        <v>45743</v>
      </c>
      <c r="B128" s="4" t="s">
        <v>57</v>
      </c>
      <c r="C128" s="4" t="s">
        <v>58</v>
      </c>
      <c r="D128" s="4" t="s">
        <v>47</v>
      </c>
      <c r="E128" s="4" t="s">
        <v>62</v>
      </c>
      <c r="F128" s="4" t="s">
        <v>63</v>
      </c>
      <c r="G128" s="4">
        <v>29</v>
      </c>
      <c r="H128" s="4">
        <v>6.96</v>
      </c>
      <c r="I128" s="4">
        <v>4.76</v>
      </c>
      <c r="J128" s="4">
        <v>4.84</v>
      </c>
      <c r="K128" s="4">
        <v>5</v>
      </c>
      <c r="L128" s="4">
        <v>0</v>
      </c>
      <c r="M128" s="4">
        <v>201.84</v>
      </c>
      <c r="N128" s="4">
        <v>138.04</v>
      </c>
      <c r="O128" s="4">
        <v>63.8</v>
      </c>
    </row>
    <row r="129" spans="1:15" x14ac:dyDescent="0.3">
      <c r="A129" s="11">
        <v>45743</v>
      </c>
      <c r="B129" s="4" t="s">
        <v>59</v>
      </c>
      <c r="C129" s="4" t="s">
        <v>61</v>
      </c>
      <c r="D129" s="4" t="s">
        <v>31</v>
      </c>
      <c r="E129" s="4" t="s">
        <v>62</v>
      </c>
      <c r="F129" s="4" t="s">
        <v>63</v>
      </c>
      <c r="G129" s="4">
        <v>6</v>
      </c>
      <c r="H129" s="4">
        <v>3.05</v>
      </c>
      <c r="I129" s="4">
        <v>2.2400000000000002</v>
      </c>
      <c r="J129" s="4">
        <v>12.09</v>
      </c>
      <c r="K129" s="4">
        <v>0</v>
      </c>
      <c r="L129" s="4">
        <v>0</v>
      </c>
      <c r="M129" s="4">
        <v>18.3</v>
      </c>
      <c r="N129" s="4">
        <v>13.44</v>
      </c>
      <c r="O129" s="4">
        <v>4.8600000000000003</v>
      </c>
    </row>
    <row r="130" spans="1:15" x14ac:dyDescent="0.3">
      <c r="A130" s="11">
        <v>45744</v>
      </c>
      <c r="B130" s="4" t="s">
        <v>45</v>
      </c>
      <c r="C130" s="4" t="s">
        <v>50</v>
      </c>
      <c r="D130" s="4" t="s">
        <v>31</v>
      </c>
      <c r="E130" s="4" t="s">
        <v>56</v>
      </c>
      <c r="F130" s="4" t="s">
        <v>52</v>
      </c>
      <c r="G130" s="4">
        <v>7</v>
      </c>
      <c r="H130" s="4">
        <v>9</v>
      </c>
      <c r="I130" s="4">
        <v>6.47</v>
      </c>
      <c r="J130" s="4">
        <v>29.98</v>
      </c>
      <c r="K130" s="4">
        <v>0</v>
      </c>
      <c r="L130" s="4">
        <v>0</v>
      </c>
      <c r="M130" s="4">
        <v>63</v>
      </c>
      <c r="N130" s="4">
        <v>45.29</v>
      </c>
      <c r="O130" s="4">
        <v>17.71</v>
      </c>
    </row>
    <row r="131" spans="1:15" x14ac:dyDescent="0.3">
      <c r="A131" s="11">
        <v>45745</v>
      </c>
      <c r="B131" s="4" t="s">
        <v>53</v>
      </c>
      <c r="C131" s="4" t="s">
        <v>60</v>
      </c>
      <c r="D131" s="4" t="s">
        <v>31</v>
      </c>
      <c r="E131" s="4" t="s">
        <v>64</v>
      </c>
      <c r="F131" s="4" t="s">
        <v>49</v>
      </c>
      <c r="G131" s="4">
        <v>8</v>
      </c>
      <c r="H131" s="4">
        <v>2.19</v>
      </c>
      <c r="I131" s="4">
        <v>1.54</v>
      </c>
      <c r="J131" s="4">
        <v>38.89</v>
      </c>
      <c r="K131" s="4">
        <v>0</v>
      </c>
      <c r="L131" s="4">
        <v>0</v>
      </c>
      <c r="M131" s="4">
        <v>17.52</v>
      </c>
      <c r="N131" s="4">
        <v>12.32</v>
      </c>
      <c r="O131" s="4">
        <v>5.2</v>
      </c>
    </row>
    <row r="132" spans="1:15" x14ac:dyDescent="0.3">
      <c r="A132" s="11">
        <v>45746</v>
      </c>
      <c r="B132" s="4" t="s">
        <v>53</v>
      </c>
      <c r="C132" s="4" t="s">
        <v>61</v>
      </c>
      <c r="D132" s="4" t="s">
        <v>31</v>
      </c>
      <c r="E132" s="4" t="s">
        <v>56</v>
      </c>
      <c r="F132" s="4" t="s">
        <v>52</v>
      </c>
      <c r="G132" s="4">
        <v>37</v>
      </c>
      <c r="H132" s="4">
        <v>8.98</v>
      </c>
      <c r="I132" s="4">
        <v>6.13</v>
      </c>
      <c r="J132" s="4">
        <v>17.37</v>
      </c>
      <c r="K132" s="4">
        <v>0</v>
      </c>
      <c r="L132" s="4">
        <v>0</v>
      </c>
      <c r="M132" s="4">
        <v>332.26</v>
      </c>
      <c r="N132" s="4">
        <v>226.81</v>
      </c>
      <c r="O132" s="4">
        <v>105.45</v>
      </c>
    </row>
    <row r="133" spans="1:15" x14ac:dyDescent="0.3">
      <c r="A133" s="11">
        <v>45747</v>
      </c>
      <c r="B133" s="4" t="s">
        <v>65</v>
      </c>
      <c r="C133" s="4" t="s">
        <v>61</v>
      </c>
      <c r="D133" s="4" t="s">
        <v>31</v>
      </c>
      <c r="E133" s="4" t="s">
        <v>62</v>
      </c>
      <c r="F133" s="4" t="s">
        <v>63</v>
      </c>
      <c r="G133" s="4">
        <v>19</v>
      </c>
      <c r="H133" s="4">
        <v>5.07</v>
      </c>
      <c r="I133" s="4">
        <v>3.33</v>
      </c>
      <c r="J133" s="4">
        <v>17.53</v>
      </c>
      <c r="K133" s="4">
        <v>0</v>
      </c>
      <c r="L133" s="4">
        <v>1</v>
      </c>
      <c r="M133" s="4">
        <v>96.33</v>
      </c>
      <c r="N133" s="4">
        <v>63.27</v>
      </c>
      <c r="O133" s="4">
        <v>33.06</v>
      </c>
    </row>
    <row r="134" spans="1:15" x14ac:dyDescent="0.3">
      <c r="A134" s="11">
        <v>45747</v>
      </c>
      <c r="B134" s="4" t="s">
        <v>59</v>
      </c>
      <c r="C134" s="4" t="s">
        <v>50</v>
      </c>
      <c r="D134" s="4" t="s">
        <v>31</v>
      </c>
      <c r="E134" s="4" t="s">
        <v>66</v>
      </c>
      <c r="F134" s="4" t="s">
        <v>52</v>
      </c>
      <c r="G134" s="4">
        <v>40</v>
      </c>
      <c r="H134" s="4">
        <v>8.64</v>
      </c>
      <c r="I134" s="4">
        <v>5.1100000000000003</v>
      </c>
      <c r="J134" s="4">
        <v>25.65</v>
      </c>
      <c r="K134" s="4">
        <v>0</v>
      </c>
      <c r="L134" s="4">
        <v>0</v>
      </c>
      <c r="M134" s="4">
        <v>345.6</v>
      </c>
      <c r="N134" s="4">
        <v>204.4</v>
      </c>
      <c r="O134" s="4">
        <v>141.19999999999999</v>
      </c>
    </row>
    <row r="135" spans="1:15" x14ac:dyDescent="0.3">
      <c r="A135" s="11">
        <v>45748</v>
      </c>
      <c r="B135" s="4" t="s">
        <v>57</v>
      </c>
      <c r="C135" s="4" t="s">
        <v>58</v>
      </c>
      <c r="D135" s="4" t="s">
        <v>47</v>
      </c>
      <c r="E135" s="4" t="s">
        <v>56</v>
      </c>
      <c r="F135" s="4" t="s">
        <v>52</v>
      </c>
      <c r="G135" s="4">
        <v>43</v>
      </c>
      <c r="H135" s="4">
        <v>6.29</v>
      </c>
      <c r="I135" s="4">
        <v>3.65</v>
      </c>
      <c r="J135" s="4">
        <v>113.65</v>
      </c>
      <c r="K135" s="4">
        <v>3</v>
      </c>
      <c r="L135" s="4">
        <v>0</v>
      </c>
      <c r="M135" s="4">
        <v>270.47000000000003</v>
      </c>
      <c r="N135" s="4">
        <v>156.94999999999999</v>
      </c>
      <c r="O135" s="4">
        <v>113.52</v>
      </c>
    </row>
    <row r="136" spans="1:15" x14ac:dyDescent="0.3">
      <c r="A136" s="11">
        <v>45748</v>
      </c>
      <c r="B136" s="4" t="s">
        <v>65</v>
      </c>
      <c r="C136" s="4" t="s">
        <v>50</v>
      </c>
      <c r="D136" s="4" t="s">
        <v>47</v>
      </c>
      <c r="E136" s="4" t="s">
        <v>56</v>
      </c>
      <c r="F136" s="4" t="s">
        <v>52</v>
      </c>
      <c r="G136" s="4">
        <v>24</v>
      </c>
      <c r="H136" s="4">
        <v>4.38</v>
      </c>
      <c r="I136" s="4">
        <v>2.75</v>
      </c>
      <c r="J136" s="4">
        <v>22.5</v>
      </c>
      <c r="K136" s="4">
        <v>3</v>
      </c>
      <c r="L136" s="4">
        <v>0</v>
      </c>
      <c r="M136" s="4">
        <v>105.12</v>
      </c>
      <c r="N136" s="4">
        <v>66</v>
      </c>
      <c r="O136" s="4">
        <v>39.119999999999997</v>
      </c>
    </row>
    <row r="137" spans="1:15" x14ac:dyDescent="0.3">
      <c r="A137" s="11">
        <v>45749</v>
      </c>
      <c r="B137" s="4" t="s">
        <v>45</v>
      </c>
      <c r="C137" s="4" t="s">
        <v>46</v>
      </c>
      <c r="D137" s="4" t="s">
        <v>47</v>
      </c>
      <c r="E137" s="4" t="s">
        <v>64</v>
      </c>
      <c r="F137" s="4" t="s">
        <v>49</v>
      </c>
      <c r="G137" s="4">
        <v>49</v>
      </c>
      <c r="H137" s="4">
        <v>2.54</v>
      </c>
      <c r="I137" s="4">
        <v>1.76</v>
      </c>
      <c r="J137" s="4">
        <v>92.81</v>
      </c>
      <c r="K137" s="4">
        <v>4</v>
      </c>
      <c r="L137" s="4">
        <v>0</v>
      </c>
      <c r="M137" s="4">
        <v>124.46</v>
      </c>
      <c r="N137" s="4">
        <v>86.24</v>
      </c>
      <c r="O137" s="4">
        <v>38.22</v>
      </c>
    </row>
    <row r="138" spans="1:15" x14ac:dyDescent="0.3">
      <c r="A138" s="11">
        <v>45749</v>
      </c>
      <c r="B138" s="4" t="s">
        <v>59</v>
      </c>
      <c r="C138" s="4" t="s">
        <v>60</v>
      </c>
      <c r="D138" s="4" t="s">
        <v>31</v>
      </c>
      <c r="E138" s="4" t="s">
        <v>64</v>
      </c>
      <c r="F138" s="4" t="s">
        <v>49</v>
      </c>
      <c r="G138" s="4">
        <v>17</v>
      </c>
      <c r="H138" s="4">
        <v>2.8</v>
      </c>
      <c r="I138" s="4">
        <v>1.68</v>
      </c>
      <c r="J138" s="4">
        <v>26.68</v>
      </c>
      <c r="K138" s="4">
        <v>0</v>
      </c>
      <c r="L138" s="4">
        <v>0</v>
      </c>
      <c r="M138" s="4">
        <v>47.6</v>
      </c>
      <c r="N138" s="4">
        <v>28.56</v>
      </c>
      <c r="O138" s="4">
        <v>19.04</v>
      </c>
    </row>
    <row r="139" spans="1:15" x14ac:dyDescent="0.3">
      <c r="A139" s="11">
        <v>45750</v>
      </c>
      <c r="B139" s="4" t="s">
        <v>57</v>
      </c>
      <c r="C139" s="4" t="s">
        <v>58</v>
      </c>
      <c r="D139" s="4" t="s">
        <v>47</v>
      </c>
      <c r="E139" s="4" t="s">
        <v>66</v>
      </c>
      <c r="F139" s="4" t="s">
        <v>52</v>
      </c>
      <c r="G139" s="4">
        <v>54</v>
      </c>
      <c r="H139" s="4">
        <v>4.24</v>
      </c>
      <c r="I139" s="4">
        <v>2.79</v>
      </c>
      <c r="J139" s="4">
        <v>98.32</v>
      </c>
      <c r="K139" s="4">
        <v>5</v>
      </c>
      <c r="L139" s="4">
        <v>0</v>
      </c>
      <c r="M139" s="4">
        <v>228.96</v>
      </c>
      <c r="N139" s="4">
        <v>150.66</v>
      </c>
      <c r="O139" s="4">
        <v>78.3</v>
      </c>
    </row>
    <row r="140" spans="1:15" x14ac:dyDescent="0.3">
      <c r="A140" s="11">
        <v>45750</v>
      </c>
      <c r="B140" s="4" t="s">
        <v>45</v>
      </c>
      <c r="C140" s="4" t="s">
        <v>60</v>
      </c>
      <c r="D140" s="4" t="s">
        <v>31</v>
      </c>
      <c r="E140" s="4" t="s">
        <v>66</v>
      </c>
      <c r="F140" s="4" t="s">
        <v>52</v>
      </c>
      <c r="G140" s="4">
        <v>52</v>
      </c>
      <c r="H140" s="4">
        <v>1.75</v>
      </c>
      <c r="I140" s="4">
        <v>1.08</v>
      </c>
      <c r="J140" s="4">
        <v>6.59</v>
      </c>
      <c r="K140" s="4">
        <v>0</v>
      </c>
      <c r="L140" s="4">
        <v>0</v>
      </c>
      <c r="M140" s="4">
        <v>91</v>
      </c>
      <c r="N140" s="4">
        <v>56.16</v>
      </c>
      <c r="O140" s="4">
        <v>34.840000000000003</v>
      </c>
    </row>
    <row r="141" spans="1:15" x14ac:dyDescent="0.3">
      <c r="A141" s="11">
        <v>45751</v>
      </c>
      <c r="B141" s="4" t="s">
        <v>59</v>
      </c>
      <c r="C141" s="4" t="s">
        <v>61</v>
      </c>
      <c r="D141" s="4" t="s">
        <v>47</v>
      </c>
      <c r="E141" s="4" t="s">
        <v>51</v>
      </c>
      <c r="F141" s="4" t="s">
        <v>52</v>
      </c>
      <c r="G141" s="4">
        <v>30</v>
      </c>
      <c r="H141" s="4">
        <v>5.28</v>
      </c>
      <c r="I141" s="4">
        <v>3.16</v>
      </c>
      <c r="J141" s="4">
        <v>15.38</v>
      </c>
      <c r="K141" s="4">
        <v>2</v>
      </c>
      <c r="L141" s="4">
        <v>0</v>
      </c>
      <c r="M141" s="4">
        <v>158.4</v>
      </c>
      <c r="N141" s="4">
        <v>94.8</v>
      </c>
      <c r="O141" s="4">
        <v>63.6</v>
      </c>
    </row>
    <row r="142" spans="1:15" x14ac:dyDescent="0.3">
      <c r="A142" s="11">
        <v>45751</v>
      </c>
      <c r="B142" s="4" t="s">
        <v>57</v>
      </c>
      <c r="C142" s="4" t="s">
        <v>50</v>
      </c>
      <c r="D142" s="4" t="s">
        <v>31</v>
      </c>
      <c r="E142" s="4" t="s">
        <v>62</v>
      </c>
      <c r="F142" s="4" t="s">
        <v>63</v>
      </c>
      <c r="G142" s="4">
        <v>47</v>
      </c>
      <c r="H142" s="4">
        <v>7.84</v>
      </c>
      <c r="I142" s="4">
        <v>5.09</v>
      </c>
      <c r="J142" s="4">
        <v>12.94</v>
      </c>
      <c r="K142" s="4">
        <v>0</v>
      </c>
      <c r="L142" s="4">
        <v>1</v>
      </c>
      <c r="M142" s="4">
        <v>368.48</v>
      </c>
      <c r="N142" s="4">
        <v>239.23</v>
      </c>
      <c r="O142" s="4">
        <v>129.25</v>
      </c>
    </row>
    <row r="143" spans="1:15" x14ac:dyDescent="0.3">
      <c r="A143" s="11">
        <v>45752</v>
      </c>
      <c r="B143" s="4" t="s">
        <v>59</v>
      </c>
      <c r="C143" s="4" t="s">
        <v>46</v>
      </c>
      <c r="D143" s="4" t="s">
        <v>31</v>
      </c>
      <c r="E143" s="4" t="s">
        <v>62</v>
      </c>
      <c r="F143" s="4" t="s">
        <v>63</v>
      </c>
      <c r="G143" s="4">
        <v>11</v>
      </c>
      <c r="H143" s="4">
        <v>7.24</v>
      </c>
      <c r="I143" s="4">
        <v>5.17</v>
      </c>
      <c r="J143" s="4">
        <v>27.65</v>
      </c>
      <c r="K143" s="4">
        <v>0</v>
      </c>
      <c r="L143" s="4">
        <v>0</v>
      </c>
      <c r="M143" s="4">
        <v>79.64</v>
      </c>
      <c r="N143" s="4">
        <v>56.87</v>
      </c>
      <c r="O143" s="4">
        <v>22.77</v>
      </c>
    </row>
    <row r="144" spans="1:15" x14ac:dyDescent="0.3">
      <c r="A144" s="11">
        <v>45753</v>
      </c>
      <c r="B144" s="4" t="s">
        <v>45</v>
      </c>
      <c r="C144" s="4" t="s">
        <v>58</v>
      </c>
      <c r="D144" s="4" t="s">
        <v>47</v>
      </c>
      <c r="E144" s="4" t="s">
        <v>62</v>
      </c>
      <c r="F144" s="4" t="s">
        <v>63</v>
      </c>
      <c r="G144" s="4">
        <v>30</v>
      </c>
      <c r="H144" s="4">
        <v>8.0299999999999994</v>
      </c>
      <c r="I144" s="4">
        <v>5.33</v>
      </c>
      <c r="J144" s="4">
        <v>51.48</v>
      </c>
      <c r="K144" s="4">
        <v>5</v>
      </c>
      <c r="L144" s="4">
        <v>0</v>
      </c>
      <c r="M144" s="4">
        <v>240.9</v>
      </c>
      <c r="N144" s="4">
        <v>159.9</v>
      </c>
      <c r="O144" s="4">
        <v>81</v>
      </c>
    </row>
    <row r="145" spans="1:15" x14ac:dyDescent="0.3">
      <c r="A145" s="11">
        <v>45753</v>
      </c>
      <c r="B145" s="4" t="s">
        <v>45</v>
      </c>
      <c r="C145" s="4" t="s">
        <v>60</v>
      </c>
      <c r="D145" s="4" t="s">
        <v>47</v>
      </c>
      <c r="E145" s="4" t="s">
        <v>54</v>
      </c>
      <c r="F145" s="4" t="s">
        <v>49</v>
      </c>
      <c r="G145" s="4">
        <v>59</v>
      </c>
      <c r="H145" s="4">
        <v>2.02</v>
      </c>
      <c r="I145" s="4">
        <v>1.1399999999999999</v>
      </c>
      <c r="J145" s="4">
        <v>17.809999999999999</v>
      </c>
      <c r="K145" s="4">
        <v>1</v>
      </c>
      <c r="L145" s="4">
        <v>0</v>
      </c>
      <c r="M145" s="4">
        <v>119.18</v>
      </c>
      <c r="N145" s="4">
        <v>67.260000000000005</v>
      </c>
      <c r="O145" s="4">
        <v>51.92</v>
      </c>
    </row>
    <row r="146" spans="1:15" x14ac:dyDescent="0.3">
      <c r="A146" s="11">
        <v>45754</v>
      </c>
      <c r="B146" s="4" t="s">
        <v>55</v>
      </c>
      <c r="C146" s="4" t="s">
        <v>58</v>
      </c>
      <c r="D146" s="4" t="s">
        <v>47</v>
      </c>
      <c r="E146" s="4" t="s">
        <v>56</v>
      </c>
      <c r="F146" s="4" t="s">
        <v>52</v>
      </c>
      <c r="G146" s="4">
        <v>18</v>
      </c>
      <c r="H146" s="4">
        <v>9.3800000000000008</v>
      </c>
      <c r="I146" s="4">
        <v>6.2</v>
      </c>
      <c r="J146" s="4">
        <v>31.92</v>
      </c>
      <c r="K146" s="4">
        <v>2</v>
      </c>
      <c r="L146" s="4">
        <v>0</v>
      </c>
      <c r="M146" s="4">
        <v>168.84</v>
      </c>
      <c r="N146" s="4">
        <v>111.6</v>
      </c>
      <c r="O146" s="4">
        <v>57.24</v>
      </c>
    </row>
    <row r="147" spans="1:15" x14ac:dyDescent="0.3">
      <c r="A147" s="11">
        <v>45755</v>
      </c>
      <c r="B147" s="4" t="s">
        <v>57</v>
      </c>
      <c r="C147" s="4" t="s">
        <v>58</v>
      </c>
      <c r="D147" s="4" t="s">
        <v>31</v>
      </c>
      <c r="E147" s="4" t="s">
        <v>56</v>
      </c>
      <c r="F147" s="4" t="s">
        <v>52</v>
      </c>
      <c r="G147" s="4">
        <v>59</v>
      </c>
      <c r="H147" s="4">
        <v>9.44</v>
      </c>
      <c r="I147" s="4">
        <v>6.44</v>
      </c>
      <c r="J147" s="4">
        <v>21.03</v>
      </c>
      <c r="K147" s="4">
        <v>0</v>
      </c>
      <c r="L147" s="4">
        <v>0</v>
      </c>
      <c r="M147" s="4">
        <v>556.96</v>
      </c>
      <c r="N147" s="4">
        <v>379.96</v>
      </c>
      <c r="O147" s="4">
        <v>177</v>
      </c>
    </row>
    <row r="148" spans="1:15" x14ac:dyDescent="0.3">
      <c r="A148" s="11">
        <v>45755</v>
      </c>
      <c r="B148" s="4" t="s">
        <v>53</v>
      </c>
      <c r="C148" s="4" t="s">
        <v>60</v>
      </c>
      <c r="D148" s="4" t="s">
        <v>31</v>
      </c>
      <c r="E148" s="4" t="s">
        <v>67</v>
      </c>
      <c r="F148" s="4" t="s">
        <v>63</v>
      </c>
      <c r="G148" s="4">
        <v>5</v>
      </c>
      <c r="H148" s="4">
        <v>2.14</v>
      </c>
      <c r="I148" s="4">
        <v>1.38</v>
      </c>
      <c r="J148" s="4">
        <v>15.2</v>
      </c>
      <c r="K148" s="4">
        <v>0</v>
      </c>
      <c r="L148" s="4">
        <v>1</v>
      </c>
      <c r="M148" s="4">
        <v>10.7</v>
      </c>
      <c r="N148" s="4">
        <v>6.9</v>
      </c>
      <c r="O148" s="4">
        <v>3.8</v>
      </c>
    </row>
    <row r="149" spans="1:15" x14ac:dyDescent="0.3">
      <c r="A149" s="11">
        <v>45756</v>
      </c>
      <c r="B149" s="4" t="s">
        <v>57</v>
      </c>
      <c r="C149" s="4" t="s">
        <v>46</v>
      </c>
      <c r="D149" s="4" t="s">
        <v>31</v>
      </c>
      <c r="E149" s="4" t="s">
        <v>62</v>
      </c>
      <c r="F149" s="4" t="s">
        <v>63</v>
      </c>
      <c r="G149" s="4">
        <v>15</v>
      </c>
      <c r="H149" s="4">
        <v>4.66</v>
      </c>
      <c r="I149" s="4">
        <v>3.4</v>
      </c>
      <c r="J149" s="4">
        <v>16.71</v>
      </c>
      <c r="K149" s="4">
        <v>0</v>
      </c>
      <c r="L149" s="4">
        <v>0</v>
      </c>
      <c r="M149" s="4">
        <v>69.900000000000006</v>
      </c>
      <c r="N149" s="4">
        <v>51</v>
      </c>
      <c r="O149" s="4">
        <v>18.899999999999999</v>
      </c>
    </row>
    <row r="150" spans="1:15" x14ac:dyDescent="0.3">
      <c r="A150" s="11">
        <v>45756</v>
      </c>
      <c r="B150" s="4" t="s">
        <v>59</v>
      </c>
      <c r="C150" s="4" t="s">
        <v>58</v>
      </c>
      <c r="D150" s="4" t="s">
        <v>47</v>
      </c>
      <c r="E150" s="4" t="s">
        <v>48</v>
      </c>
      <c r="F150" s="4" t="s">
        <v>49</v>
      </c>
      <c r="G150" s="4">
        <v>34</v>
      </c>
      <c r="H150" s="4">
        <v>4.5599999999999996</v>
      </c>
      <c r="I150" s="4">
        <v>2.94</v>
      </c>
      <c r="J150" s="4">
        <v>98.49</v>
      </c>
      <c r="K150" s="4">
        <v>1</v>
      </c>
      <c r="L150" s="4">
        <v>0</v>
      </c>
      <c r="M150" s="4">
        <v>155.04</v>
      </c>
      <c r="N150" s="4">
        <v>99.96</v>
      </c>
      <c r="O150" s="4">
        <v>55.08</v>
      </c>
    </row>
    <row r="151" spans="1:15" x14ac:dyDescent="0.3">
      <c r="A151" s="11">
        <v>45757</v>
      </c>
      <c r="B151" s="4" t="s">
        <v>65</v>
      </c>
      <c r="C151" s="4" t="s">
        <v>58</v>
      </c>
      <c r="D151" s="4" t="s">
        <v>31</v>
      </c>
      <c r="E151" s="4" t="s">
        <v>64</v>
      </c>
      <c r="F151" s="4" t="s">
        <v>49</v>
      </c>
      <c r="G151" s="4">
        <v>25</v>
      </c>
      <c r="H151" s="4">
        <v>5.93</v>
      </c>
      <c r="I151" s="4">
        <v>4.18</v>
      </c>
      <c r="J151" s="4">
        <v>26.6</v>
      </c>
      <c r="K151" s="4">
        <v>0</v>
      </c>
      <c r="L151" s="4">
        <v>0</v>
      </c>
      <c r="M151" s="4">
        <v>148.25</v>
      </c>
      <c r="N151" s="4">
        <v>104.5</v>
      </c>
      <c r="O151" s="4">
        <v>43.75</v>
      </c>
    </row>
    <row r="152" spans="1:15" x14ac:dyDescent="0.3">
      <c r="A152" s="11">
        <v>45757</v>
      </c>
      <c r="B152" s="4" t="s">
        <v>45</v>
      </c>
      <c r="C152" s="4" t="s">
        <v>60</v>
      </c>
      <c r="D152" s="4" t="s">
        <v>47</v>
      </c>
      <c r="E152" s="4" t="s">
        <v>48</v>
      </c>
      <c r="F152" s="4" t="s">
        <v>49</v>
      </c>
      <c r="G152" s="4">
        <v>5</v>
      </c>
      <c r="H152" s="4">
        <v>4.01</v>
      </c>
      <c r="I152" s="4">
        <v>2.2200000000000002</v>
      </c>
      <c r="J152" s="4">
        <v>18.559999999999999</v>
      </c>
      <c r="K152" s="4">
        <v>3</v>
      </c>
      <c r="L152" s="4">
        <v>0</v>
      </c>
      <c r="M152" s="4">
        <v>20.05</v>
      </c>
      <c r="N152" s="4">
        <v>11.1</v>
      </c>
      <c r="O152" s="4">
        <v>8.9499999999999993</v>
      </c>
    </row>
    <row r="153" spans="1:15" x14ac:dyDescent="0.3">
      <c r="A153" s="11">
        <v>45758</v>
      </c>
      <c r="B153" s="4" t="s">
        <v>45</v>
      </c>
      <c r="C153" s="4" t="s">
        <v>46</v>
      </c>
      <c r="D153" s="4" t="s">
        <v>31</v>
      </c>
      <c r="E153" s="4" t="s">
        <v>64</v>
      </c>
      <c r="F153" s="4" t="s">
        <v>49</v>
      </c>
      <c r="G153" s="4">
        <v>36</v>
      </c>
      <c r="H153" s="4">
        <v>2.31</v>
      </c>
      <c r="I153" s="4">
        <v>1.55</v>
      </c>
      <c r="J153" s="4">
        <v>13.61</v>
      </c>
      <c r="K153" s="4">
        <v>0</v>
      </c>
      <c r="L153" s="4">
        <v>0</v>
      </c>
      <c r="M153" s="4">
        <v>83.16</v>
      </c>
      <c r="N153" s="4">
        <v>55.8</v>
      </c>
      <c r="O153" s="4">
        <v>27.36</v>
      </c>
    </row>
    <row r="154" spans="1:15" x14ac:dyDescent="0.3">
      <c r="A154" s="11">
        <v>45759</v>
      </c>
      <c r="B154" s="4" t="s">
        <v>65</v>
      </c>
      <c r="C154" s="4" t="s">
        <v>50</v>
      </c>
      <c r="D154" s="4" t="s">
        <v>31</v>
      </c>
      <c r="E154" s="4" t="s">
        <v>56</v>
      </c>
      <c r="F154" s="4" t="s">
        <v>52</v>
      </c>
      <c r="G154" s="4">
        <v>33</v>
      </c>
      <c r="H154" s="4">
        <v>8.5500000000000007</v>
      </c>
      <c r="I154" s="4">
        <v>6.25</v>
      </c>
      <c r="J154" s="4">
        <v>21.12</v>
      </c>
      <c r="K154" s="4">
        <v>0</v>
      </c>
      <c r="L154" s="4">
        <v>0</v>
      </c>
      <c r="M154" s="4">
        <v>282.14999999999998</v>
      </c>
      <c r="N154" s="4">
        <v>206.25</v>
      </c>
      <c r="O154" s="4">
        <v>75.900000000000006</v>
      </c>
    </row>
    <row r="155" spans="1:15" x14ac:dyDescent="0.3">
      <c r="A155" s="11">
        <v>45759</v>
      </c>
      <c r="B155" s="4" t="s">
        <v>59</v>
      </c>
      <c r="C155" s="4" t="s">
        <v>46</v>
      </c>
      <c r="D155" s="4" t="s">
        <v>47</v>
      </c>
      <c r="E155" s="4" t="s">
        <v>64</v>
      </c>
      <c r="F155" s="4" t="s">
        <v>49</v>
      </c>
      <c r="G155" s="4">
        <v>36</v>
      </c>
      <c r="H155" s="4">
        <v>6.36</v>
      </c>
      <c r="I155" s="4">
        <v>4.17</v>
      </c>
      <c r="J155" s="4">
        <v>8.58</v>
      </c>
      <c r="K155" s="4">
        <v>1</v>
      </c>
      <c r="L155" s="4">
        <v>0</v>
      </c>
      <c r="M155" s="4">
        <v>228.96</v>
      </c>
      <c r="N155" s="4">
        <v>150.12</v>
      </c>
      <c r="O155" s="4">
        <v>78.84</v>
      </c>
    </row>
    <row r="156" spans="1:15" x14ac:dyDescent="0.3">
      <c r="A156" s="11">
        <v>45760</v>
      </c>
      <c r="B156" s="4" t="s">
        <v>55</v>
      </c>
      <c r="C156" s="4" t="s">
        <v>50</v>
      </c>
      <c r="D156" s="4" t="s">
        <v>31</v>
      </c>
      <c r="E156" s="4" t="s">
        <v>51</v>
      </c>
      <c r="F156" s="4" t="s">
        <v>52</v>
      </c>
      <c r="G156" s="4">
        <v>11</v>
      </c>
      <c r="H156" s="4">
        <v>4.83</v>
      </c>
      <c r="I156" s="4">
        <v>2.86</v>
      </c>
      <c r="J156" s="4">
        <v>39.47</v>
      </c>
      <c r="K156" s="4">
        <v>0</v>
      </c>
      <c r="L156" s="4">
        <v>0</v>
      </c>
      <c r="M156" s="4">
        <v>53.13</v>
      </c>
      <c r="N156" s="4">
        <v>31.46</v>
      </c>
      <c r="O156" s="4">
        <v>21.67</v>
      </c>
    </row>
    <row r="157" spans="1:15" x14ac:dyDescent="0.3">
      <c r="A157" s="11">
        <v>45761</v>
      </c>
      <c r="B157" s="4" t="s">
        <v>59</v>
      </c>
      <c r="C157" s="4" t="s">
        <v>60</v>
      </c>
      <c r="D157" s="4" t="s">
        <v>47</v>
      </c>
      <c r="E157" s="4" t="s">
        <v>51</v>
      </c>
      <c r="F157" s="4" t="s">
        <v>52</v>
      </c>
      <c r="G157" s="4">
        <v>26</v>
      </c>
      <c r="H157" s="4">
        <v>3.3</v>
      </c>
      <c r="I157" s="4">
        <v>2.37</v>
      </c>
      <c r="J157" s="4">
        <v>104.2</v>
      </c>
      <c r="K157" s="4">
        <v>0</v>
      </c>
      <c r="L157" s="4">
        <v>0</v>
      </c>
      <c r="M157" s="4">
        <v>85.8</v>
      </c>
      <c r="N157" s="4">
        <v>61.62</v>
      </c>
      <c r="O157" s="4">
        <v>24.18</v>
      </c>
    </row>
    <row r="158" spans="1:15" x14ac:dyDescent="0.3">
      <c r="A158" s="11">
        <v>45762</v>
      </c>
      <c r="B158" s="4" t="s">
        <v>55</v>
      </c>
      <c r="C158" s="4" t="s">
        <v>50</v>
      </c>
      <c r="D158" s="4" t="s">
        <v>31</v>
      </c>
      <c r="E158" s="4" t="s">
        <v>66</v>
      </c>
      <c r="F158" s="4" t="s">
        <v>52</v>
      </c>
      <c r="G158" s="4">
        <v>45</v>
      </c>
      <c r="H158" s="4">
        <v>4.74</v>
      </c>
      <c r="I158" s="4">
        <v>3.36</v>
      </c>
      <c r="J158" s="4">
        <v>7.88</v>
      </c>
      <c r="K158" s="4">
        <v>0</v>
      </c>
      <c r="L158" s="4">
        <v>0</v>
      </c>
      <c r="M158" s="4">
        <v>213.3</v>
      </c>
      <c r="N158" s="4">
        <v>151.19999999999999</v>
      </c>
      <c r="O158" s="4">
        <v>62.1</v>
      </c>
    </row>
    <row r="159" spans="1:15" x14ac:dyDescent="0.3">
      <c r="A159" s="11">
        <v>45762</v>
      </c>
      <c r="B159" s="4" t="s">
        <v>55</v>
      </c>
      <c r="C159" s="4" t="s">
        <v>50</v>
      </c>
      <c r="D159" s="4" t="s">
        <v>47</v>
      </c>
      <c r="E159" s="4" t="s">
        <v>62</v>
      </c>
      <c r="F159" s="4" t="s">
        <v>63</v>
      </c>
      <c r="G159" s="4">
        <v>53</v>
      </c>
      <c r="H159" s="4">
        <v>8.18</v>
      </c>
      <c r="I159" s="4">
        <v>4.53</v>
      </c>
      <c r="J159" s="4">
        <v>119.72</v>
      </c>
      <c r="K159" s="4">
        <v>5</v>
      </c>
      <c r="L159" s="4">
        <v>0</v>
      </c>
      <c r="M159" s="4">
        <v>433.54</v>
      </c>
      <c r="N159" s="4">
        <v>240.09</v>
      </c>
      <c r="O159" s="4">
        <v>193.45</v>
      </c>
    </row>
    <row r="160" spans="1:15" x14ac:dyDescent="0.3">
      <c r="A160" s="11">
        <v>45763</v>
      </c>
      <c r="B160" s="4" t="s">
        <v>57</v>
      </c>
      <c r="C160" s="4" t="s">
        <v>61</v>
      </c>
      <c r="D160" s="4" t="s">
        <v>31</v>
      </c>
      <c r="E160" s="4" t="s">
        <v>56</v>
      </c>
      <c r="F160" s="4" t="s">
        <v>52</v>
      </c>
      <c r="G160" s="4">
        <v>6</v>
      </c>
      <c r="H160" s="4">
        <v>8.4600000000000009</v>
      </c>
      <c r="I160" s="4">
        <v>5.88</v>
      </c>
      <c r="J160" s="4">
        <v>22.76</v>
      </c>
      <c r="K160" s="4">
        <v>0</v>
      </c>
      <c r="L160" s="4">
        <v>0</v>
      </c>
      <c r="M160" s="4">
        <v>50.76</v>
      </c>
      <c r="N160" s="4">
        <v>35.28</v>
      </c>
      <c r="O160" s="4">
        <v>15.48</v>
      </c>
    </row>
    <row r="161" spans="1:15" x14ac:dyDescent="0.3">
      <c r="A161" s="11">
        <v>45764</v>
      </c>
      <c r="B161" s="4" t="s">
        <v>65</v>
      </c>
      <c r="C161" s="4" t="s">
        <v>60</v>
      </c>
      <c r="D161" s="4" t="s">
        <v>31</v>
      </c>
      <c r="E161" s="4" t="s">
        <v>54</v>
      </c>
      <c r="F161" s="4" t="s">
        <v>49</v>
      </c>
      <c r="G161" s="4">
        <v>23</v>
      </c>
      <c r="H161" s="4">
        <v>8.49</v>
      </c>
      <c r="I161" s="4">
        <v>6.21</v>
      </c>
      <c r="J161" s="4">
        <v>7.01</v>
      </c>
      <c r="K161" s="4">
        <v>0</v>
      </c>
      <c r="L161" s="4">
        <v>0</v>
      </c>
      <c r="M161" s="4">
        <v>195.27</v>
      </c>
      <c r="N161" s="4">
        <v>142.83000000000001</v>
      </c>
      <c r="O161" s="4">
        <v>52.44</v>
      </c>
    </row>
    <row r="162" spans="1:15" x14ac:dyDescent="0.3">
      <c r="A162" s="11">
        <v>45764</v>
      </c>
      <c r="B162" s="4" t="s">
        <v>59</v>
      </c>
      <c r="C162" s="4" t="s">
        <v>50</v>
      </c>
      <c r="D162" s="4" t="s">
        <v>31</v>
      </c>
      <c r="E162" s="4" t="s">
        <v>62</v>
      </c>
      <c r="F162" s="4" t="s">
        <v>63</v>
      </c>
      <c r="G162" s="4">
        <v>34</v>
      </c>
      <c r="H162" s="4">
        <v>7.04</v>
      </c>
      <c r="I162" s="4">
        <v>4.6900000000000004</v>
      </c>
      <c r="J162" s="4">
        <v>27.33</v>
      </c>
      <c r="K162" s="4">
        <v>0</v>
      </c>
      <c r="L162" s="4">
        <v>0</v>
      </c>
      <c r="M162" s="4">
        <v>239.36</v>
      </c>
      <c r="N162" s="4">
        <v>159.46</v>
      </c>
      <c r="O162" s="4">
        <v>79.900000000000006</v>
      </c>
    </row>
    <row r="163" spans="1:15" x14ac:dyDescent="0.3">
      <c r="A163" s="11">
        <v>45765</v>
      </c>
      <c r="B163" s="4" t="s">
        <v>55</v>
      </c>
      <c r="C163" s="4" t="s">
        <v>50</v>
      </c>
      <c r="D163" s="4" t="s">
        <v>47</v>
      </c>
      <c r="E163" s="4" t="s">
        <v>48</v>
      </c>
      <c r="F163" s="4" t="s">
        <v>49</v>
      </c>
      <c r="G163" s="4">
        <v>16</v>
      </c>
      <c r="H163" s="4">
        <v>9.02</v>
      </c>
      <c r="I163" s="4">
        <v>6.34</v>
      </c>
      <c r="J163" s="4">
        <v>74.13</v>
      </c>
      <c r="K163" s="4">
        <v>1</v>
      </c>
      <c r="L163" s="4">
        <v>0</v>
      </c>
      <c r="M163" s="4">
        <v>144.32</v>
      </c>
      <c r="N163" s="4">
        <v>101.44</v>
      </c>
      <c r="O163" s="4">
        <v>42.88</v>
      </c>
    </row>
    <row r="164" spans="1:15" x14ac:dyDescent="0.3">
      <c r="A164" s="11">
        <v>45765</v>
      </c>
      <c r="B164" s="4" t="s">
        <v>57</v>
      </c>
      <c r="C164" s="4" t="s">
        <v>50</v>
      </c>
      <c r="D164" s="4" t="s">
        <v>31</v>
      </c>
      <c r="E164" s="4" t="s">
        <v>48</v>
      </c>
      <c r="F164" s="4" t="s">
        <v>49</v>
      </c>
      <c r="G164" s="4">
        <v>5</v>
      </c>
      <c r="H164" s="4">
        <v>2.5</v>
      </c>
      <c r="I164" s="4">
        <v>1.39</v>
      </c>
      <c r="J164" s="4">
        <v>0.27</v>
      </c>
      <c r="K164" s="4">
        <v>0</v>
      </c>
      <c r="L164" s="4">
        <v>0</v>
      </c>
      <c r="M164" s="4">
        <v>12.5</v>
      </c>
      <c r="N164" s="4">
        <v>6.95</v>
      </c>
      <c r="O164" s="4">
        <v>5.55</v>
      </c>
    </row>
    <row r="165" spans="1:15" x14ac:dyDescent="0.3">
      <c r="A165" s="11">
        <v>45766</v>
      </c>
      <c r="B165" s="4" t="s">
        <v>59</v>
      </c>
      <c r="C165" s="4" t="s">
        <v>61</v>
      </c>
      <c r="D165" s="4" t="s">
        <v>47</v>
      </c>
      <c r="E165" s="4" t="s">
        <v>56</v>
      </c>
      <c r="F165" s="4" t="s">
        <v>52</v>
      </c>
      <c r="G165" s="4">
        <v>42</v>
      </c>
      <c r="H165" s="4">
        <v>9.24</v>
      </c>
      <c r="I165" s="4">
        <v>6.88</v>
      </c>
      <c r="J165" s="4">
        <v>25.54</v>
      </c>
      <c r="K165" s="4">
        <v>3</v>
      </c>
      <c r="L165" s="4">
        <v>0</v>
      </c>
      <c r="M165" s="4">
        <v>388.08</v>
      </c>
      <c r="N165" s="4">
        <v>288.95999999999998</v>
      </c>
      <c r="O165" s="4">
        <v>99.12</v>
      </c>
    </row>
    <row r="166" spans="1:15" x14ac:dyDescent="0.3">
      <c r="A166" s="11">
        <v>45767</v>
      </c>
      <c r="B166" s="4" t="s">
        <v>53</v>
      </c>
      <c r="C166" s="4" t="s">
        <v>61</v>
      </c>
      <c r="D166" s="4" t="s">
        <v>47</v>
      </c>
      <c r="E166" s="4" t="s">
        <v>51</v>
      </c>
      <c r="F166" s="4" t="s">
        <v>52</v>
      </c>
      <c r="G166" s="4">
        <v>17</v>
      </c>
      <c r="H166" s="4">
        <v>5.95</v>
      </c>
      <c r="I166" s="4">
        <v>4.1100000000000003</v>
      </c>
      <c r="J166" s="4">
        <v>100.61</v>
      </c>
      <c r="K166" s="4">
        <v>3</v>
      </c>
      <c r="L166" s="4">
        <v>0</v>
      </c>
      <c r="M166" s="4">
        <v>101.15</v>
      </c>
      <c r="N166" s="4">
        <v>69.87</v>
      </c>
      <c r="O166" s="4">
        <v>31.28</v>
      </c>
    </row>
    <row r="167" spans="1:15" x14ac:dyDescent="0.3">
      <c r="A167" s="11">
        <v>45767</v>
      </c>
      <c r="B167" s="4" t="s">
        <v>65</v>
      </c>
      <c r="C167" s="4" t="s">
        <v>60</v>
      </c>
      <c r="D167" s="4" t="s">
        <v>47</v>
      </c>
      <c r="E167" s="4" t="s">
        <v>51</v>
      </c>
      <c r="F167" s="4" t="s">
        <v>52</v>
      </c>
      <c r="G167" s="4">
        <v>6</v>
      </c>
      <c r="H167" s="4">
        <v>3.71</v>
      </c>
      <c r="I167" s="4">
        <v>2.11</v>
      </c>
      <c r="J167" s="4">
        <v>64.83</v>
      </c>
      <c r="K167" s="4">
        <v>4</v>
      </c>
      <c r="L167" s="4">
        <v>0</v>
      </c>
      <c r="M167" s="4">
        <v>22.26</v>
      </c>
      <c r="N167" s="4">
        <v>12.66</v>
      </c>
      <c r="O167" s="4">
        <v>9.6</v>
      </c>
    </row>
    <row r="168" spans="1:15" x14ac:dyDescent="0.3">
      <c r="A168" s="11">
        <v>45768</v>
      </c>
      <c r="B168" s="4" t="s">
        <v>59</v>
      </c>
      <c r="C168" s="4" t="s">
        <v>60</v>
      </c>
      <c r="D168" s="4" t="s">
        <v>31</v>
      </c>
      <c r="E168" s="4" t="s">
        <v>56</v>
      </c>
      <c r="F168" s="4" t="s">
        <v>52</v>
      </c>
      <c r="G168" s="4">
        <v>57</v>
      </c>
      <c r="H168" s="4">
        <v>3.83</v>
      </c>
      <c r="I168" s="4">
        <v>2.4300000000000002</v>
      </c>
      <c r="J168" s="4">
        <v>5.09</v>
      </c>
      <c r="K168" s="4">
        <v>0</v>
      </c>
      <c r="L168" s="4">
        <v>1</v>
      </c>
      <c r="M168" s="4">
        <v>218.31</v>
      </c>
      <c r="N168" s="4">
        <v>138.51</v>
      </c>
      <c r="O168" s="4">
        <v>79.8</v>
      </c>
    </row>
    <row r="169" spans="1:15" x14ac:dyDescent="0.3">
      <c r="A169" s="11">
        <v>45768</v>
      </c>
      <c r="B169" s="4" t="s">
        <v>59</v>
      </c>
      <c r="C169" s="4" t="s">
        <v>50</v>
      </c>
      <c r="D169" s="4" t="s">
        <v>31</v>
      </c>
      <c r="E169" s="4" t="s">
        <v>64</v>
      </c>
      <c r="F169" s="4" t="s">
        <v>49</v>
      </c>
      <c r="G169" s="4">
        <v>27</v>
      </c>
      <c r="H169" s="4">
        <v>4.99</v>
      </c>
      <c r="I169" s="4">
        <v>3.25</v>
      </c>
      <c r="J169" s="4">
        <v>20.91</v>
      </c>
      <c r="K169" s="4">
        <v>0</v>
      </c>
      <c r="L169" s="4">
        <v>0</v>
      </c>
      <c r="M169" s="4">
        <v>134.72999999999999</v>
      </c>
      <c r="N169" s="4">
        <v>87.75</v>
      </c>
      <c r="O169" s="4">
        <v>46.98</v>
      </c>
    </row>
    <row r="170" spans="1:15" x14ac:dyDescent="0.3">
      <c r="A170" s="11">
        <v>45769</v>
      </c>
      <c r="B170" s="4" t="s">
        <v>55</v>
      </c>
      <c r="C170" s="4" t="s">
        <v>46</v>
      </c>
      <c r="D170" s="4" t="s">
        <v>31</v>
      </c>
      <c r="E170" s="4" t="s">
        <v>64</v>
      </c>
      <c r="F170" s="4" t="s">
        <v>49</v>
      </c>
      <c r="G170" s="4">
        <v>54</v>
      </c>
      <c r="H170" s="4">
        <v>8.7100000000000009</v>
      </c>
      <c r="I170" s="4">
        <v>4.91</v>
      </c>
      <c r="J170" s="4">
        <v>34.520000000000003</v>
      </c>
      <c r="K170" s="4">
        <v>0</v>
      </c>
      <c r="L170" s="4">
        <v>0</v>
      </c>
      <c r="M170" s="4">
        <v>470.34</v>
      </c>
      <c r="N170" s="4">
        <v>265.14</v>
      </c>
      <c r="O170" s="4">
        <v>205.2</v>
      </c>
    </row>
    <row r="171" spans="1:15" x14ac:dyDescent="0.3">
      <c r="A171" s="11">
        <v>45769</v>
      </c>
      <c r="B171" s="4" t="s">
        <v>53</v>
      </c>
      <c r="C171" s="4" t="s">
        <v>50</v>
      </c>
      <c r="D171" s="4" t="s">
        <v>31</v>
      </c>
      <c r="E171" s="4" t="s">
        <v>51</v>
      </c>
      <c r="F171" s="4" t="s">
        <v>52</v>
      </c>
      <c r="G171" s="4">
        <v>39</v>
      </c>
      <c r="H171" s="4">
        <v>9.41</v>
      </c>
      <c r="I171" s="4">
        <v>5.31</v>
      </c>
      <c r="J171" s="4">
        <v>23.61</v>
      </c>
      <c r="K171" s="4">
        <v>0</v>
      </c>
      <c r="L171" s="4">
        <v>0</v>
      </c>
      <c r="M171" s="4">
        <v>366.99</v>
      </c>
      <c r="N171" s="4">
        <v>207.09</v>
      </c>
      <c r="O171" s="4">
        <v>159.9</v>
      </c>
    </row>
    <row r="172" spans="1:15" x14ac:dyDescent="0.3">
      <c r="A172" s="11">
        <v>45770</v>
      </c>
      <c r="B172" s="4" t="s">
        <v>57</v>
      </c>
      <c r="C172" s="4" t="s">
        <v>60</v>
      </c>
      <c r="D172" s="4" t="s">
        <v>47</v>
      </c>
      <c r="E172" s="4" t="s">
        <v>66</v>
      </c>
      <c r="F172" s="4" t="s">
        <v>52</v>
      </c>
      <c r="G172" s="4">
        <v>53</v>
      </c>
      <c r="H172" s="4">
        <v>4.93</v>
      </c>
      <c r="I172" s="4">
        <v>3.31</v>
      </c>
      <c r="J172" s="4">
        <v>74.33</v>
      </c>
      <c r="K172" s="4">
        <v>5</v>
      </c>
      <c r="L172" s="4">
        <v>0</v>
      </c>
      <c r="M172" s="4">
        <v>261.29000000000002</v>
      </c>
      <c r="N172" s="4">
        <v>175.43</v>
      </c>
      <c r="O172" s="4">
        <v>85.86</v>
      </c>
    </row>
    <row r="173" spans="1:15" x14ac:dyDescent="0.3">
      <c r="A173" s="11">
        <v>45770</v>
      </c>
      <c r="B173" s="4" t="s">
        <v>55</v>
      </c>
      <c r="C173" s="4" t="s">
        <v>46</v>
      </c>
      <c r="D173" s="4" t="s">
        <v>47</v>
      </c>
      <c r="E173" s="4" t="s">
        <v>54</v>
      </c>
      <c r="F173" s="4" t="s">
        <v>49</v>
      </c>
      <c r="G173" s="4">
        <v>13</v>
      </c>
      <c r="H173" s="4">
        <v>2.21</v>
      </c>
      <c r="I173" s="4">
        <v>1.41</v>
      </c>
      <c r="J173" s="4">
        <v>9.33</v>
      </c>
      <c r="K173" s="4">
        <v>4</v>
      </c>
      <c r="L173" s="4">
        <v>0</v>
      </c>
      <c r="M173" s="4">
        <v>28.73</v>
      </c>
      <c r="N173" s="4">
        <v>18.329999999999998</v>
      </c>
      <c r="O173" s="4">
        <v>10.4</v>
      </c>
    </row>
    <row r="174" spans="1:15" x14ac:dyDescent="0.3">
      <c r="A174" s="11">
        <v>45771</v>
      </c>
      <c r="B174" s="4" t="s">
        <v>53</v>
      </c>
      <c r="C174" s="4" t="s">
        <v>46</v>
      </c>
      <c r="D174" s="4" t="s">
        <v>31</v>
      </c>
      <c r="E174" s="4" t="s">
        <v>51</v>
      </c>
      <c r="F174" s="4" t="s">
        <v>52</v>
      </c>
      <c r="G174" s="4">
        <v>50</v>
      </c>
      <c r="H174" s="4">
        <v>2.14</v>
      </c>
      <c r="I174" s="4">
        <v>1.56</v>
      </c>
      <c r="J174" s="4">
        <v>35.35</v>
      </c>
      <c r="K174" s="4">
        <v>0</v>
      </c>
      <c r="L174" s="4">
        <v>0</v>
      </c>
      <c r="M174" s="4">
        <v>107</v>
      </c>
      <c r="N174" s="4">
        <v>78</v>
      </c>
      <c r="O174" s="4">
        <v>29</v>
      </c>
    </row>
    <row r="175" spans="1:15" x14ac:dyDescent="0.3">
      <c r="A175" s="11">
        <v>45771</v>
      </c>
      <c r="B175" s="4" t="s">
        <v>55</v>
      </c>
      <c r="C175" s="4" t="s">
        <v>50</v>
      </c>
      <c r="D175" s="4" t="s">
        <v>47</v>
      </c>
      <c r="E175" s="4" t="s">
        <v>62</v>
      </c>
      <c r="F175" s="4" t="s">
        <v>63</v>
      </c>
      <c r="G175" s="4">
        <v>25</v>
      </c>
      <c r="H175" s="4">
        <v>6.96</v>
      </c>
      <c r="I175" s="4">
        <v>4.91</v>
      </c>
      <c r="J175" s="4">
        <v>65.78</v>
      </c>
      <c r="K175" s="4">
        <v>4</v>
      </c>
      <c r="L175" s="4">
        <v>0</v>
      </c>
      <c r="M175" s="4">
        <v>174</v>
      </c>
      <c r="N175" s="4">
        <v>122.75</v>
      </c>
      <c r="O175" s="4">
        <v>51.25</v>
      </c>
    </row>
    <row r="176" spans="1:15" x14ac:dyDescent="0.3">
      <c r="A176" s="11">
        <v>45772</v>
      </c>
      <c r="B176" s="4" t="s">
        <v>59</v>
      </c>
      <c r="C176" s="4" t="s">
        <v>61</v>
      </c>
      <c r="D176" s="4" t="s">
        <v>47</v>
      </c>
      <c r="E176" s="4" t="s">
        <v>51</v>
      </c>
      <c r="F176" s="4" t="s">
        <v>52</v>
      </c>
      <c r="G176" s="4">
        <v>45</v>
      </c>
      <c r="H176" s="4">
        <v>9.4600000000000009</v>
      </c>
      <c r="I176" s="4">
        <v>6.58</v>
      </c>
      <c r="J176" s="4">
        <v>54.75</v>
      </c>
      <c r="K176" s="4">
        <v>4</v>
      </c>
      <c r="L176" s="4">
        <v>0</v>
      </c>
      <c r="M176" s="4">
        <v>425.7</v>
      </c>
      <c r="N176" s="4">
        <v>296.10000000000002</v>
      </c>
      <c r="O176" s="4">
        <v>129.6</v>
      </c>
    </row>
    <row r="177" spans="1:15" x14ac:dyDescent="0.3">
      <c r="A177" s="11">
        <v>45772</v>
      </c>
      <c r="B177" s="4" t="s">
        <v>53</v>
      </c>
      <c r="C177" s="4" t="s">
        <v>46</v>
      </c>
      <c r="D177" s="4" t="s">
        <v>47</v>
      </c>
      <c r="E177" s="4" t="s">
        <v>54</v>
      </c>
      <c r="F177" s="4" t="s">
        <v>49</v>
      </c>
      <c r="G177" s="4">
        <v>31</v>
      </c>
      <c r="H177" s="4">
        <v>6.74</v>
      </c>
      <c r="I177" s="4">
        <v>4.1500000000000004</v>
      </c>
      <c r="J177" s="4">
        <v>15.13</v>
      </c>
      <c r="K177" s="4">
        <v>2</v>
      </c>
      <c r="L177" s="4">
        <v>0</v>
      </c>
      <c r="M177" s="4">
        <v>208.94</v>
      </c>
      <c r="N177" s="4">
        <v>128.65</v>
      </c>
      <c r="O177" s="4">
        <v>80.290000000000006</v>
      </c>
    </row>
    <row r="178" spans="1:15" x14ac:dyDescent="0.3">
      <c r="A178" s="11">
        <v>45773</v>
      </c>
      <c r="B178" s="4" t="s">
        <v>65</v>
      </c>
      <c r="C178" s="4" t="s">
        <v>60</v>
      </c>
      <c r="D178" s="4" t="s">
        <v>47</v>
      </c>
      <c r="E178" s="4" t="s">
        <v>48</v>
      </c>
      <c r="F178" s="4" t="s">
        <v>49</v>
      </c>
      <c r="G178" s="4">
        <v>22</v>
      </c>
      <c r="H178" s="4">
        <v>6.61</v>
      </c>
      <c r="I178" s="4">
        <v>3.65</v>
      </c>
      <c r="J178" s="4">
        <v>16.23</v>
      </c>
      <c r="K178" s="4">
        <v>3</v>
      </c>
      <c r="L178" s="4">
        <v>0</v>
      </c>
      <c r="M178" s="4">
        <v>145.41999999999999</v>
      </c>
      <c r="N178" s="4">
        <v>80.3</v>
      </c>
      <c r="O178" s="4">
        <v>65.12</v>
      </c>
    </row>
    <row r="179" spans="1:15" x14ac:dyDescent="0.3">
      <c r="A179" s="11">
        <v>45774</v>
      </c>
      <c r="B179" s="4" t="s">
        <v>55</v>
      </c>
      <c r="C179" s="4" t="s">
        <v>61</v>
      </c>
      <c r="D179" s="4" t="s">
        <v>47</v>
      </c>
      <c r="E179" s="4" t="s">
        <v>66</v>
      </c>
      <c r="F179" s="4" t="s">
        <v>52</v>
      </c>
      <c r="G179" s="4">
        <v>50</v>
      </c>
      <c r="H179" s="4">
        <v>9.42</v>
      </c>
      <c r="I179" s="4">
        <v>7.04</v>
      </c>
      <c r="J179" s="4">
        <v>80.81</v>
      </c>
      <c r="K179" s="4">
        <v>4</v>
      </c>
      <c r="L179" s="4">
        <v>0</v>
      </c>
      <c r="M179" s="4">
        <v>471</v>
      </c>
      <c r="N179" s="4">
        <v>352</v>
      </c>
      <c r="O179" s="4">
        <v>119</v>
      </c>
    </row>
    <row r="180" spans="1:15" x14ac:dyDescent="0.3">
      <c r="A180" s="11">
        <v>45775</v>
      </c>
      <c r="B180" s="4" t="s">
        <v>53</v>
      </c>
      <c r="C180" s="4" t="s">
        <v>50</v>
      </c>
      <c r="D180" s="4" t="s">
        <v>31</v>
      </c>
      <c r="E180" s="4" t="s">
        <v>64</v>
      </c>
      <c r="F180" s="4" t="s">
        <v>49</v>
      </c>
      <c r="G180" s="4">
        <v>12</v>
      </c>
      <c r="H180" s="4">
        <v>9</v>
      </c>
      <c r="I180" s="4">
        <v>6.25</v>
      </c>
      <c r="J180" s="4">
        <v>33.36</v>
      </c>
      <c r="K180" s="4">
        <v>0</v>
      </c>
      <c r="L180" s="4">
        <v>0</v>
      </c>
      <c r="M180" s="4">
        <v>108</v>
      </c>
      <c r="N180" s="4">
        <v>75</v>
      </c>
      <c r="O180" s="4">
        <v>33</v>
      </c>
    </row>
    <row r="181" spans="1:15" x14ac:dyDescent="0.3">
      <c r="A181" s="11">
        <v>45776</v>
      </c>
      <c r="B181" s="4" t="s">
        <v>55</v>
      </c>
      <c r="C181" s="4" t="s">
        <v>61</v>
      </c>
      <c r="D181" s="4" t="s">
        <v>47</v>
      </c>
      <c r="E181" s="4" t="s">
        <v>51</v>
      </c>
      <c r="F181" s="4" t="s">
        <v>52</v>
      </c>
      <c r="G181" s="4">
        <v>24</v>
      </c>
      <c r="H181" s="4">
        <v>2.71</v>
      </c>
      <c r="I181" s="4">
        <v>1.66</v>
      </c>
      <c r="J181" s="4">
        <v>98.5</v>
      </c>
      <c r="K181" s="4">
        <v>5</v>
      </c>
      <c r="L181" s="4">
        <v>1</v>
      </c>
      <c r="M181" s="4">
        <v>65.040000000000006</v>
      </c>
      <c r="N181" s="4">
        <v>39.840000000000003</v>
      </c>
      <c r="O181" s="4">
        <v>25.2</v>
      </c>
    </row>
    <row r="182" spans="1:15" x14ac:dyDescent="0.3">
      <c r="A182" s="11">
        <v>45777</v>
      </c>
      <c r="B182" s="4" t="s">
        <v>45</v>
      </c>
      <c r="C182" s="4" t="s">
        <v>58</v>
      </c>
      <c r="D182" s="4" t="s">
        <v>47</v>
      </c>
      <c r="E182" s="4" t="s">
        <v>54</v>
      </c>
      <c r="F182" s="4" t="s">
        <v>49</v>
      </c>
      <c r="G182" s="4">
        <v>9</v>
      </c>
      <c r="H182" s="4">
        <v>7.84</v>
      </c>
      <c r="I182" s="4">
        <v>5.2</v>
      </c>
      <c r="J182" s="4">
        <v>98.83</v>
      </c>
      <c r="K182" s="4">
        <v>0</v>
      </c>
      <c r="L182" s="4">
        <v>0</v>
      </c>
      <c r="M182" s="4">
        <v>70.56</v>
      </c>
      <c r="N182" s="4">
        <v>46.8</v>
      </c>
      <c r="O182" s="4">
        <v>23.76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workbookViewId="0">
      <selection activeCell="E5" sqref="E5"/>
    </sheetView>
  </sheetViews>
  <sheetFormatPr baseColWidth="10" defaultColWidth="8.88671875" defaultRowHeight="14.4" x14ac:dyDescent="0.3"/>
  <cols>
    <col min="1" max="1" width="34" customWidth="1"/>
    <col min="2" max="4" width="18.6640625" customWidth="1"/>
    <col min="5" max="5" width="55.6640625" customWidth="1"/>
  </cols>
  <sheetData>
    <row r="1" spans="1:5" ht="18" x14ac:dyDescent="0.35">
      <c r="A1" s="8" t="s">
        <v>68</v>
      </c>
      <c r="B1" s="8"/>
      <c r="C1" s="8"/>
      <c r="D1" s="8"/>
      <c r="E1" s="8"/>
    </row>
    <row r="3" spans="1:5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  <row r="4" spans="1:5" x14ac:dyDescent="0.3">
      <c r="A4" s="4" t="s">
        <v>74</v>
      </c>
      <c r="B4" s="5">
        <f>SUM(DATOS!M:M)</f>
        <v>31135.220000000016</v>
      </c>
      <c r="C4" s="6"/>
      <c r="D4" s="7">
        <f t="shared" ref="D4:D12" si="0">C4-B4</f>
        <v>-31135.220000000016</v>
      </c>
      <c r="E4" s="2" t="s">
        <v>75</v>
      </c>
    </row>
    <row r="5" spans="1:5" x14ac:dyDescent="0.3">
      <c r="A5" s="4" t="s">
        <v>76</v>
      </c>
      <c r="B5" s="5">
        <f>SUM(DATOS!O:O)</f>
        <v>10745.330000000005</v>
      </c>
      <c r="C5" s="6"/>
      <c r="D5" s="7">
        <f t="shared" si="0"/>
        <v>-10745.330000000005</v>
      </c>
      <c r="E5" s="2" t="s">
        <v>77</v>
      </c>
    </row>
    <row r="6" spans="1:5" x14ac:dyDescent="0.3">
      <c r="A6" s="4" t="s">
        <v>78</v>
      </c>
      <c r="B6" s="5">
        <f>IF(B4=0,0,B5/B4)</f>
        <v>0.34511816521611216</v>
      </c>
      <c r="C6" s="6"/>
      <c r="D6" s="7">
        <f t="shared" si="0"/>
        <v>-0.34511816521611216</v>
      </c>
      <c r="E6" s="2" t="s">
        <v>79</v>
      </c>
    </row>
    <row r="7" spans="1:5" x14ac:dyDescent="0.3">
      <c r="A7" s="4" t="s">
        <v>80</v>
      </c>
      <c r="B7" s="5">
        <f>SUM(DATOS!J:J)</f>
        <v>6864.3600000000006</v>
      </c>
      <c r="C7" s="6"/>
      <c r="D7" s="7">
        <f t="shared" si="0"/>
        <v>-6864.3600000000006</v>
      </c>
      <c r="E7" s="2" t="s">
        <v>81</v>
      </c>
    </row>
    <row r="8" spans="1:5" x14ac:dyDescent="0.3">
      <c r="A8" s="4" t="s">
        <v>82</v>
      </c>
      <c r="B8" s="5">
        <f>IF(B7=0,0,B5/B7)</f>
        <v>1.5653797295013672</v>
      </c>
      <c r="C8" s="6"/>
      <c r="D8" s="7">
        <f t="shared" si="0"/>
        <v>-1.5653797295013672</v>
      </c>
      <c r="E8" s="2" t="s">
        <v>83</v>
      </c>
    </row>
    <row r="9" spans="1:5" x14ac:dyDescent="0.3">
      <c r="A9" s="4" t="s">
        <v>84</v>
      </c>
      <c r="B9" s="5">
        <f>AVERAGE(DATOS!L:L)</f>
        <v>7.7348066298342538E-2</v>
      </c>
      <c r="C9" s="6"/>
      <c r="D9" s="7">
        <f t="shared" si="0"/>
        <v>-7.7348066298342538E-2</v>
      </c>
      <c r="E9" s="2" t="s">
        <v>85</v>
      </c>
    </row>
    <row r="10" spans="1:5" x14ac:dyDescent="0.3">
      <c r="A10" s="4" t="s">
        <v>86</v>
      </c>
      <c r="B10" s="5">
        <f>IFERROR(AVERAGEIF(DATOS!D:D,"Online",DATOS!K:K),0)</f>
        <v>2.5696202531645569</v>
      </c>
      <c r="C10" s="6"/>
      <c r="D10" s="7">
        <f t="shared" si="0"/>
        <v>-2.5696202531645569</v>
      </c>
      <c r="E10" s="2" t="s">
        <v>87</v>
      </c>
    </row>
    <row r="11" spans="1:5" x14ac:dyDescent="0.3">
      <c r="A11" s="4" t="s">
        <v>88</v>
      </c>
      <c r="B11" s="5">
        <f>SUMIF(DATOS!D:D,"Online",DATOS!M:M)</f>
        <v>14672.119999999999</v>
      </c>
      <c r="C11" s="6"/>
      <c r="D11" s="7">
        <f t="shared" si="0"/>
        <v>-14672.119999999999</v>
      </c>
      <c r="E11" s="2" t="s">
        <v>89</v>
      </c>
    </row>
    <row r="12" spans="1:5" x14ac:dyDescent="0.3">
      <c r="A12" s="4" t="s">
        <v>90</v>
      </c>
      <c r="B12" s="5">
        <f>IF(B11=0,0,SUMIF(DATOS!D:D,"Online",DATOS!O:O)/B11)</f>
        <v>0.33198133603051216</v>
      </c>
      <c r="C12" s="6"/>
      <c r="D12" s="7">
        <f t="shared" si="0"/>
        <v>-0.33198133603051216</v>
      </c>
      <c r="E12" s="2" t="s">
        <v>91</v>
      </c>
    </row>
    <row r="14" spans="1:5" x14ac:dyDescent="0.3">
      <c r="A14" s="3" t="s">
        <v>92</v>
      </c>
      <c r="B14" s="9" t="s">
        <v>93</v>
      </c>
      <c r="C14" s="9"/>
      <c r="D14" s="9"/>
      <c r="E14" s="9"/>
    </row>
  </sheetData>
  <mergeCells count="2">
    <mergeCell ref="A1:E1"/>
    <mergeCell ref="B14:E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G10" sqref="G10"/>
    </sheetView>
  </sheetViews>
  <sheetFormatPr baseColWidth="10" defaultColWidth="8.88671875" defaultRowHeight="14.4" x14ac:dyDescent="0.3"/>
  <cols>
    <col min="1" max="1" width="50" customWidth="1"/>
    <col min="2" max="5" width="14.6640625" customWidth="1"/>
    <col min="6" max="6" width="18.6640625" customWidth="1"/>
    <col min="7" max="7" width="55.6640625" customWidth="1"/>
  </cols>
  <sheetData>
    <row r="1" spans="1:7" ht="18" x14ac:dyDescent="0.35">
      <c r="A1" s="8" t="s">
        <v>94</v>
      </c>
      <c r="B1" s="8"/>
      <c r="C1" s="8"/>
      <c r="D1" s="8"/>
      <c r="E1" s="8"/>
      <c r="F1" s="8"/>
      <c r="G1" s="8"/>
    </row>
    <row r="3" spans="1:7" x14ac:dyDescent="0.3">
      <c r="A3" s="1" t="s">
        <v>95</v>
      </c>
      <c r="B3" s="1" t="s">
        <v>96</v>
      </c>
      <c r="C3" s="1" t="s">
        <v>97</v>
      </c>
      <c r="D3" s="1" t="s">
        <v>98</v>
      </c>
      <c r="E3" s="1" t="s">
        <v>99</v>
      </c>
      <c r="F3" s="1" t="s">
        <v>100</v>
      </c>
      <c r="G3" s="1" t="s">
        <v>101</v>
      </c>
    </row>
    <row r="4" spans="1:7" x14ac:dyDescent="0.3">
      <c r="A4" s="4" t="s">
        <v>102</v>
      </c>
      <c r="B4" s="6"/>
      <c r="C4" s="6"/>
      <c r="D4" s="6"/>
      <c r="E4" s="6"/>
      <c r="F4" s="7">
        <f>(B4+E4)-((C4+D4)/2)</f>
        <v>0</v>
      </c>
      <c r="G4" s="2" t="s">
        <v>103</v>
      </c>
    </row>
    <row r="5" spans="1:7" x14ac:dyDescent="0.3">
      <c r="A5" s="4" t="s">
        <v>104</v>
      </c>
      <c r="B5" s="6"/>
      <c r="C5" s="6"/>
      <c r="D5" s="6"/>
      <c r="E5" s="6"/>
      <c r="F5" s="7">
        <f>(B5+E5)-((C5+D5)/2)</f>
        <v>0</v>
      </c>
      <c r="G5" s="2" t="s">
        <v>105</v>
      </c>
    </row>
    <row r="6" spans="1:7" x14ac:dyDescent="0.3">
      <c r="A6" s="4" t="s">
        <v>106</v>
      </c>
      <c r="B6" s="6"/>
      <c r="C6" s="6"/>
      <c r="D6" s="6"/>
      <c r="E6" s="6"/>
      <c r="F6" s="7">
        <f>(B6+E6)-((C6+D6)/2)</f>
        <v>0</v>
      </c>
      <c r="G6" s="2" t="s">
        <v>107</v>
      </c>
    </row>
    <row r="7" spans="1:7" x14ac:dyDescent="0.3">
      <c r="A7" s="4" t="s">
        <v>108</v>
      </c>
      <c r="B7" s="6"/>
      <c r="C7" s="6"/>
      <c r="D7" s="6"/>
      <c r="E7" s="6"/>
      <c r="F7" s="7">
        <f>(B7+E7)-((C7+D7)/2)</f>
        <v>0</v>
      </c>
      <c r="G7" s="2" t="s">
        <v>109</v>
      </c>
    </row>
    <row r="9" spans="1:7" x14ac:dyDescent="0.3">
      <c r="A9" s="3" t="s">
        <v>110</v>
      </c>
      <c r="B9" s="9" t="s">
        <v>111</v>
      </c>
      <c r="C9" s="9"/>
      <c r="D9" s="9"/>
      <c r="E9" s="9"/>
      <c r="F9" s="9"/>
      <c r="G9" s="9"/>
    </row>
  </sheetData>
  <mergeCells count="2">
    <mergeCell ref="A1:G1"/>
    <mergeCell ref="B9:G9"/>
  </mergeCells>
  <dataValidations count="1">
    <dataValidation type="whole" allowBlank="1" showInputMessage="1" showErrorMessage="1" sqref="B4:E7" xr:uid="{00000000-0002-0000-0400-000000000000}">
      <formula1>1</formula1>
      <formula2>5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24"/>
  <sheetViews>
    <sheetView workbookViewId="0"/>
  </sheetViews>
  <sheetFormatPr baseColWidth="10" defaultColWidth="8.88671875" defaultRowHeight="14.4" x14ac:dyDescent="0.3"/>
  <cols>
    <col min="1" max="1" width="2.6640625" customWidth="1"/>
    <col min="2" max="2" width="24.6640625" customWidth="1"/>
    <col min="3" max="6" width="18.6640625" customWidth="1"/>
  </cols>
  <sheetData>
    <row r="1" spans="2:6" ht="18" x14ac:dyDescent="0.35">
      <c r="B1" s="8" t="s">
        <v>112</v>
      </c>
      <c r="C1" s="8"/>
      <c r="D1" s="8"/>
      <c r="E1" s="8"/>
      <c r="F1" s="8"/>
    </row>
    <row r="3" spans="2:6" x14ac:dyDescent="0.3">
      <c r="B3" s="3" t="s">
        <v>113</v>
      </c>
      <c r="C3" s="9" t="s">
        <v>114</v>
      </c>
      <c r="D3" s="9"/>
      <c r="E3" s="9"/>
      <c r="F3" s="9"/>
    </row>
    <row r="5" spans="2:6" x14ac:dyDescent="0.3">
      <c r="B5" s="1" t="s">
        <v>115</v>
      </c>
    </row>
    <row r="6" spans="2:6" x14ac:dyDescent="0.3">
      <c r="B6" s="1" t="s">
        <v>33</v>
      </c>
      <c r="C6" s="1" t="s">
        <v>42</v>
      </c>
      <c r="D6" s="1" t="s">
        <v>44</v>
      </c>
      <c r="E6" s="1" t="s">
        <v>39</v>
      </c>
    </row>
    <row r="7" spans="2:6" x14ac:dyDescent="0.3">
      <c r="B7" s="4" t="s">
        <v>47</v>
      </c>
      <c r="C7" s="4">
        <v>14672.12</v>
      </c>
      <c r="D7" s="4">
        <v>4870.87</v>
      </c>
      <c r="E7" s="4">
        <v>4891.6400000000003</v>
      </c>
    </row>
    <row r="8" spans="2:6" x14ac:dyDescent="0.3">
      <c r="B8" s="4" t="s">
        <v>31</v>
      </c>
      <c r="C8" s="4">
        <v>16463.099999999999</v>
      </c>
      <c r="D8" s="4">
        <v>5874.46</v>
      </c>
      <c r="E8" s="4">
        <v>1972.72</v>
      </c>
    </row>
    <row r="10" spans="2:6" x14ac:dyDescent="0.3">
      <c r="B10" s="1" t="s">
        <v>116</v>
      </c>
    </row>
    <row r="11" spans="2:6" x14ac:dyDescent="0.3">
      <c r="B11" s="1" t="s">
        <v>32</v>
      </c>
      <c r="C11" s="1" t="s">
        <v>44</v>
      </c>
    </row>
    <row r="12" spans="2:6" x14ac:dyDescent="0.3">
      <c r="B12" s="4" t="s">
        <v>61</v>
      </c>
      <c r="C12" s="4">
        <v>1476.51</v>
      </c>
    </row>
    <row r="13" spans="2:6" x14ac:dyDescent="0.3">
      <c r="B13" s="4" t="s">
        <v>60</v>
      </c>
      <c r="C13" s="4">
        <v>1948.34</v>
      </c>
    </row>
    <row r="14" spans="2:6" x14ac:dyDescent="0.3">
      <c r="B14" s="4" t="s">
        <v>58</v>
      </c>
      <c r="C14" s="4">
        <v>2704.16</v>
      </c>
    </row>
    <row r="15" spans="2:6" x14ac:dyDescent="0.3">
      <c r="B15" s="1" t="s">
        <v>117</v>
      </c>
      <c r="C15" s="4">
        <v>2029.07</v>
      </c>
    </row>
    <row r="16" spans="2:6" x14ac:dyDescent="0.3">
      <c r="B16" s="1" t="s">
        <v>34</v>
      </c>
      <c r="C16" s="1" t="s">
        <v>42</v>
      </c>
    </row>
    <row r="17" spans="2:3" x14ac:dyDescent="0.3">
      <c r="B17" s="4" t="s">
        <v>56</v>
      </c>
      <c r="C17" s="4">
        <v>4871.79</v>
      </c>
    </row>
    <row r="18" spans="2:3" x14ac:dyDescent="0.3">
      <c r="B18" s="4" t="s">
        <v>51</v>
      </c>
      <c r="C18" s="4">
        <v>4845.79</v>
      </c>
    </row>
    <row r="19" spans="2:3" x14ac:dyDescent="0.3">
      <c r="B19" s="4" t="s">
        <v>66</v>
      </c>
      <c r="C19" s="4">
        <v>4491.38</v>
      </c>
    </row>
    <row r="20" spans="2:3" x14ac:dyDescent="0.3">
      <c r="B20" s="4" t="s">
        <v>64</v>
      </c>
      <c r="C20" s="4">
        <v>4465.79</v>
      </c>
    </row>
    <row r="21" spans="2:3" x14ac:dyDescent="0.3">
      <c r="B21" s="4" t="s">
        <v>62</v>
      </c>
      <c r="C21" s="4">
        <v>4157.95</v>
      </c>
    </row>
    <row r="22" spans="2:3" x14ac:dyDescent="0.3">
      <c r="B22" s="4" t="s">
        <v>48</v>
      </c>
      <c r="C22" s="4">
        <v>3876.76</v>
      </c>
    </row>
    <row r="23" spans="2:3" x14ac:dyDescent="0.3">
      <c r="B23" s="4" t="s">
        <v>54</v>
      </c>
      <c r="C23" s="4">
        <v>2397.52</v>
      </c>
    </row>
    <row r="24" spans="2:3" x14ac:dyDescent="0.3">
      <c r="B24" s="4" t="s">
        <v>67</v>
      </c>
      <c r="C24" s="4">
        <v>2028.24</v>
      </c>
    </row>
  </sheetData>
  <mergeCells count="2">
    <mergeCell ref="B1:F1"/>
    <mergeCell ref="C3:F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"/>
  <sheetViews>
    <sheetView workbookViewId="0">
      <selection sqref="A1:F1"/>
    </sheetView>
  </sheetViews>
  <sheetFormatPr baseColWidth="10" defaultColWidth="8.88671875" defaultRowHeight="14.4" x14ac:dyDescent="0.3"/>
  <cols>
    <col min="1" max="1" width="26.6640625" customWidth="1"/>
    <col min="2" max="2" width="52.6640625" customWidth="1"/>
    <col min="3" max="3" width="18.6640625" customWidth="1"/>
    <col min="4" max="4" width="14.6640625" customWidth="1"/>
    <col min="5" max="5" width="22.6640625" customWidth="1"/>
    <col min="6" max="6" width="28.6640625" customWidth="1"/>
  </cols>
  <sheetData>
    <row r="1" spans="1:6" ht="18" x14ac:dyDescent="0.35">
      <c r="A1" s="8" t="s">
        <v>118</v>
      </c>
      <c r="B1" s="8"/>
      <c r="C1" s="8"/>
      <c r="D1" s="8"/>
      <c r="E1" s="8"/>
      <c r="F1" s="8"/>
    </row>
    <row r="3" spans="1:6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</row>
    <row r="4" spans="1:6" x14ac:dyDescent="0.3">
      <c r="A4" s="6"/>
      <c r="B4" s="6"/>
      <c r="C4" s="6"/>
      <c r="D4" s="6"/>
      <c r="E4" s="6"/>
      <c r="F4" s="6"/>
    </row>
    <row r="5" spans="1:6" x14ac:dyDescent="0.3">
      <c r="A5" s="6"/>
      <c r="B5" s="6"/>
      <c r="C5" s="6"/>
      <c r="D5" s="6"/>
      <c r="E5" s="6"/>
      <c r="F5" s="6"/>
    </row>
    <row r="6" spans="1:6" x14ac:dyDescent="0.3">
      <c r="A6" s="6"/>
      <c r="B6" s="6"/>
      <c r="C6" s="6"/>
      <c r="D6" s="6"/>
      <c r="E6" s="6"/>
      <c r="F6" s="6"/>
    </row>
    <row r="7" spans="1:6" x14ac:dyDescent="0.3">
      <c r="A7" s="6"/>
      <c r="B7" s="6"/>
      <c r="C7" s="6"/>
      <c r="D7" s="6"/>
      <c r="E7" s="6"/>
      <c r="F7" s="6"/>
    </row>
    <row r="8" spans="1:6" x14ac:dyDescent="0.3">
      <c r="A8" s="6"/>
      <c r="B8" s="6"/>
      <c r="C8" s="6"/>
      <c r="D8" s="6"/>
      <c r="E8" s="6"/>
      <c r="F8" s="6"/>
    </row>
    <row r="9" spans="1:6" x14ac:dyDescent="0.3">
      <c r="A9" s="6"/>
      <c r="B9" s="6"/>
      <c r="C9" s="6"/>
      <c r="D9" s="6"/>
      <c r="E9" s="6"/>
      <c r="F9" s="6"/>
    </row>
    <row r="11" spans="1:6" x14ac:dyDescent="0.3">
      <c r="A11" s="3" t="s">
        <v>125</v>
      </c>
    </row>
    <row r="12" spans="1:6" x14ac:dyDescent="0.3">
      <c r="A12" s="4" t="s">
        <v>126</v>
      </c>
      <c r="B12" s="2" t="s">
        <v>127</v>
      </c>
      <c r="C12" s="4" t="s">
        <v>128</v>
      </c>
      <c r="D12" s="7" t="s">
        <v>129</v>
      </c>
      <c r="E12" s="4">
        <v>500</v>
      </c>
      <c r="F12" s="2" t="s">
        <v>130</v>
      </c>
    </row>
    <row r="13" spans="1:6" x14ac:dyDescent="0.3">
      <c r="A13" s="4" t="s">
        <v>131</v>
      </c>
      <c r="B13" s="2" t="s">
        <v>132</v>
      </c>
      <c r="C13" s="4" t="s">
        <v>133</v>
      </c>
      <c r="D13" s="7" t="s">
        <v>134</v>
      </c>
      <c r="E13" s="4">
        <v>300</v>
      </c>
      <c r="F13" s="2" t="s">
        <v>135</v>
      </c>
    </row>
    <row r="14" spans="1:6" x14ac:dyDescent="0.3">
      <c r="A14" s="4" t="s">
        <v>136</v>
      </c>
      <c r="B14" s="2" t="s">
        <v>137</v>
      </c>
      <c r="C14" s="4" t="s">
        <v>138</v>
      </c>
      <c r="D14" s="7" t="s">
        <v>139</v>
      </c>
      <c r="E14" s="4">
        <v>0</v>
      </c>
      <c r="F14" s="2" t="s">
        <v>140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"/>
  <sheetViews>
    <sheetView tabSelected="1" workbookViewId="0">
      <selection sqref="A1:B1"/>
    </sheetView>
  </sheetViews>
  <sheetFormatPr baseColWidth="10" defaultColWidth="8.88671875" defaultRowHeight="14.4" x14ac:dyDescent="0.3"/>
  <cols>
    <col min="1" max="1" width="18.6640625" customWidth="1"/>
    <col min="2" max="2" width="95.6640625" customWidth="1"/>
  </cols>
  <sheetData>
    <row r="1" spans="1:2" ht="18" x14ac:dyDescent="0.35">
      <c r="A1" s="8" t="s">
        <v>141</v>
      </c>
      <c r="B1" s="8"/>
    </row>
    <row r="3" spans="1:2" x14ac:dyDescent="0.3">
      <c r="A3" s="1" t="s">
        <v>142</v>
      </c>
      <c r="B3" s="1" t="s">
        <v>143</v>
      </c>
    </row>
    <row r="4" spans="1:2" x14ac:dyDescent="0.3">
      <c r="A4" s="4" t="s">
        <v>144</v>
      </c>
      <c r="B4" s="2" t="s">
        <v>145</v>
      </c>
    </row>
    <row r="5" spans="1:2" x14ac:dyDescent="0.3">
      <c r="A5" s="4" t="s">
        <v>146</v>
      </c>
      <c r="B5" s="2" t="s">
        <v>147</v>
      </c>
    </row>
    <row r="6" spans="1:2" x14ac:dyDescent="0.3">
      <c r="A6" s="4" t="s">
        <v>148</v>
      </c>
      <c r="B6" s="2" t="s">
        <v>149</v>
      </c>
    </row>
    <row r="7" spans="1:2" x14ac:dyDescent="0.3">
      <c r="A7" s="4" t="s">
        <v>150</v>
      </c>
      <c r="B7" s="2" t="s">
        <v>151</v>
      </c>
    </row>
    <row r="8" spans="1:2" x14ac:dyDescent="0.3">
      <c r="A8" s="4" t="s">
        <v>152</v>
      </c>
      <c r="B8" s="2" t="s">
        <v>153</v>
      </c>
    </row>
    <row r="9" spans="1:2" x14ac:dyDescent="0.3">
      <c r="A9" s="4" t="s">
        <v>154</v>
      </c>
      <c r="B9" s="2" t="s">
        <v>155</v>
      </c>
    </row>
    <row r="10" spans="1:2" x14ac:dyDescent="0.3">
      <c r="A10" s="4" t="s">
        <v>156</v>
      </c>
      <c r="B10" s="2" t="s">
        <v>157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CASO</vt:lpstr>
      <vt:lpstr>GUÍA</vt:lpstr>
      <vt:lpstr>DATOS</vt:lpstr>
      <vt:lpstr>KPIs</vt:lpstr>
      <vt:lpstr>PRIORIZACIÓN</vt:lpstr>
      <vt:lpstr>DASHBOARD</vt:lpstr>
      <vt:lpstr>PLAN</vt:lpstr>
      <vt:lpstr>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Nelson Salgado</cp:lastModifiedBy>
  <dcterms:created xsi:type="dcterms:W3CDTF">2026-03-05T01:19:14Z</dcterms:created>
  <dcterms:modified xsi:type="dcterms:W3CDTF">2026-03-05T02:04:09Z</dcterms:modified>
</cp:coreProperties>
</file>